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8880" windowHeight="11480" tabRatio="740" activeTab="2"/>
  </bookViews>
  <sheets>
    <sheet name="Sources, notes" sheetId="1" r:id="rId1"/>
    <sheet name="Prices" sheetId="2" r:id="rId2"/>
    <sheet name="Wages" sheetId="3" r:id="rId3"/>
  </sheets>
  <definedNames>
    <definedName name="_xlnm.Print_Area" localSheetId="0">'Sources, notes'!$A$1:$K$227</definedName>
  </definedNames>
  <calcPr fullCalcOnLoad="1"/>
</workbook>
</file>

<file path=xl/sharedStrings.xml><?xml version="1.0" encoding="utf-8"?>
<sst xmlns="http://schemas.openxmlformats.org/spreadsheetml/2006/main" count="1084" uniqueCount="413">
  <si>
    <t>Cocoa (Caracas)</t>
  </si>
  <si>
    <t>Cod</t>
  </si>
  <si>
    <t>Coffee</t>
  </si>
  <si>
    <t>Coffees (many)</t>
  </si>
  <si>
    <t>Corn</t>
  </si>
  <si>
    <t>Corns (many)</t>
  </si>
  <si>
    <t>Cotton</t>
  </si>
  <si>
    <t>Cotton (La. midd.)</t>
  </si>
  <si>
    <t>Cotton (upland midd.)</t>
  </si>
  <si>
    <t>Flour, common</t>
  </si>
  <si>
    <t>Flour (=common)</t>
  </si>
  <si>
    <t>Flour</t>
  </si>
  <si>
    <t>Flour, Mid.</t>
  </si>
  <si>
    <t>Flour, Penna. extra</t>
  </si>
  <si>
    <t>Flour, superior</t>
  </si>
  <si>
    <t>Flour, Penna. superior</t>
  </si>
  <si>
    <t>Gunpowder</t>
  </si>
  <si>
    <t>Local units and local currency</t>
  </si>
  <si>
    <t>series in their overlap).  The end result is a “ship” bread series from 1720 through 1888.</t>
  </si>
  <si>
    <t xml:space="preserve">** Splice quality was evaluated using time series consistency checks. The only caveat applies to the gunpowder </t>
  </si>
  <si>
    <t xml:space="preserve">** The goal of the splicing was to have as long as series as possible while ensuring only highly comparable source series (i.e. the “same” </t>
  </si>
  <si>
    <t>commodity) where spliced together.  It is not always possible to know with certainty, from the short descriptions provided in the sources,</t>
  </si>
  <si>
    <r>
      <t>of the United States, Millennial Edition</t>
    </r>
    <r>
      <rPr>
        <sz val="12"/>
        <rFont val="Times New Roman"/>
        <family val="0"/>
      </rPr>
      <t xml:space="preserve"> (Cambridge: Cambridge University Press, 2006), vol. 5.</t>
    </r>
  </si>
  <si>
    <r>
      <t xml:space="preserve">(2) Bezanson, Anne, Robert D. Gray, and Miriam Hussey. </t>
    </r>
    <r>
      <rPr>
        <i/>
        <sz val="12"/>
        <rFont val="Times New Roman"/>
        <family val="0"/>
      </rPr>
      <t>Prices in Colonial Pennsylvania</t>
    </r>
    <r>
      <rPr>
        <sz val="12"/>
        <rFont val="Times New Roman"/>
        <family val="0"/>
      </rPr>
      <t>.( Philadelphia: University of Pennsylvania Press, 1935).</t>
    </r>
  </si>
  <si>
    <r>
      <t xml:space="preserve">(3) Bezanson, Anne. </t>
    </r>
    <r>
      <rPr>
        <i/>
        <sz val="12"/>
        <rFont val="Times New Roman"/>
        <family val="0"/>
      </rPr>
      <t>Prices and Inflation during the American Revolution: Pennsylvania 1770-1790. (</t>
    </r>
    <r>
      <rPr>
        <sz val="12"/>
        <rFont val="Times New Roman"/>
        <family val="0"/>
      </rPr>
      <t>Philadelphia: University of Pennsylvania Press, 1951).</t>
    </r>
  </si>
  <si>
    <t>Wage rates from Pennsylvania and related regions, 1785-1890, 1899</t>
  </si>
  <si>
    <t>- Pork: Averages of available series</t>
  </si>
  <si>
    <t>- Salt: series during Rev. war is taken from the text.  Quotes don't always distinguished between coarse and fine salt.  Where</t>
  </si>
  <si>
    <t>uncertain, 90% of quoted amount is used for coarse.  The fine series during this period is marked up 20% to match early series mark up.</t>
  </si>
  <si>
    <t>- Sugar loaf: “Penn loaf” in the earlier series and “loaf” in the later series</t>
  </si>
  <si>
    <r>
      <t xml:space="preserve">  </t>
    </r>
    <r>
      <rPr>
        <sz val="12"/>
        <rFont val="Times New Roman"/>
        <family val="0"/>
      </rPr>
      <t xml:space="preserve">the conversion of prices quoted in Pennsylvania pounds,  </t>
    </r>
  </si>
  <si>
    <t>Herring</t>
  </si>
  <si>
    <t>Herring (unspecified)</t>
  </si>
  <si>
    <t>Indigo</t>
  </si>
  <si>
    <t>Iron, bar</t>
  </si>
  <si>
    <t>Iron, bar, domestic</t>
  </si>
  <si>
    <t>Iron, bar, American</t>
  </si>
  <si>
    <t>Iron, pig</t>
  </si>
  <si>
    <t>Iron, pig (5 kinds)</t>
  </si>
  <si>
    <t>Leather, sole</t>
  </si>
  <si>
    <t>(see under hides &amp;..)</t>
  </si>
  <si>
    <r>
      <t xml:space="preserve">(7) Robert Margo, "Wages,” in Carter </t>
    </r>
    <r>
      <rPr>
        <i/>
        <sz val="12"/>
        <rFont val="Times New Roman"/>
        <family val="0"/>
      </rPr>
      <t>et al.,</t>
    </r>
    <r>
      <rPr>
        <sz val="12"/>
        <rFont val="Times New Roman"/>
        <family val="0"/>
      </rPr>
      <t xml:space="preserve">  </t>
    </r>
    <r>
      <rPr>
        <i/>
        <sz val="12"/>
        <color indexed="8"/>
        <rFont val="Times New Roman"/>
        <family val="0"/>
      </rPr>
      <t>Historical Statistics</t>
    </r>
    <r>
      <rPr>
        <sz val="12"/>
        <color indexed="8"/>
        <rFont val="Times New Roman"/>
        <family val="0"/>
      </rPr>
      <t xml:space="preserve"> (2006), Volume 2,  Series Ba4236 and Ba4272</t>
    </r>
  </si>
  <si>
    <t>Guide to commodity series's sources:</t>
  </si>
  <si>
    <t>McCusker</t>
  </si>
  <si>
    <r>
      <t xml:space="preserve">Bezanson </t>
    </r>
    <r>
      <rPr>
        <i/>
        <sz val="12"/>
        <rFont val="Times New Roman"/>
        <family val="0"/>
      </rPr>
      <t>et al.</t>
    </r>
  </si>
  <si>
    <t>annual</t>
  </si>
  <si>
    <t>Rum, New England</t>
  </si>
  <si>
    <t>Rum, W.I.</t>
  </si>
  <si>
    <t>Rum, Jamaica</t>
  </si>
  <si>
    <t>Rye</t>
  </si>
  <si>
    <t>Salt, coarse</t>
  </si>
  <si>
    <t>Salt, fine</t>
  </si>
  <si>
    <t>Soap, castile</t>
  </si>
  <si>
    <t>Staves, barrel</t>
  </si>
  <si>
    <t>Staves, hogshead</t>
  </si>
  <si>
    <t>Staves, pipe</t>
  </si>
  <si>
    <t>Steel, country</t>
  </si>
  <si>
    <t>Steel, American</t>
  </si>
  <si>
    <t>Sugar, Havana brown</t>
  </si>
  <si>
    <t>Sugar, loaf and lump</t>
  </si>
  <si>
    <t>Sugar, loaf, London</t>
  </si>
  <si>
    <t>Sugar, loaf, Penna.</t>
  </si>
  <si>
    <t>Sugar, loaf (=Penna.)</t>
  </si>
  <si>
    <t>Sugar, loaf</t>
  </si>
  <si>
    <t>Sugar, muscovado</t>
  </si>
  <si>
    <t>Sugar, muscovado (2)</t>
  </si>
  <si>
    <t xml:space="preserve">Tar </t>
  </si>
  <si>
    <t>Tar</t>
  </si>
  <si>
    <t>series. The common observations on series spliced diverged in the years 1852-1861, but the 1862 value of the new series</t>
  </si>
  <si>
    <t xml:space="preserve"> was close to the old series value for 1861.  We averaged the two series for 1852-1861, and then accepted the new series values from 1862 on.</t>
  </si>
  <si>
    <t>- Beef: “prime” and “mess” series were averaged post 1784; the 1852-1896 mess series is used, multiplied by .78 .</t>
  </si>
  <si>
    <t>annual (422-4)</t>
  </si>
  <si>
    <t>monthly</t>
  </si>
  <si>
    <t>1700-1775</t>
  </si>
  <si>
    <t>1720-1775</t>
  </si>
  <si>
    <t>1770-1790</t>
  </si>
  <si>
    <t>1784-1861</t>
  </si>
  <si>
    <t>1852-1896</t>
  </si>
  <si>
    <t>Beef</t>
  </si>
  <si>
    <t>Beef, dried</t>
  </si>
  <si>
    <t xml:space="preserve">    </t>
  </si>
  <si>
    <t>Beef, ham</t>
  </si>
  <si>
    <t>Beef, mess</t>
  </si>
  <si>
    <t>Bread, brown</t>
  </si>
  <si>
    <t>Bread, crackers</t>
  </si>
  <si>
    <t>Bread, middling</t>
  </si>
  <si>
    <t>Bread, navy</t>
  </si>
  <si>
    <t>Bread, pilot</t>
  </si>
  <si>
    <t>Bread, ship</t>
  </si>
  <si>
    <t>Bread, white</t>
  </si>
  <si>
    <t>Butter</t>
  </si>
  <si>
    <t>Butter, firkin</t>
  </si>
  <si>
    <t>Candles, tallow</t>
  </si>
  <si>
    <t>Chocolate</t>
  </si>
  <si>
    <t>Cocoa</t>
  </si>
  <si>
    <t>whether two series are listing the prices for the same commodity.</t>
  </si>
  <si>
    <r>
      <t xml:space="preserve"> </t>
    </r>
    <r>
      <rPr>
        <sz val="12"/>
        <rFont val="Times New Roman"/>
        <family val="0"/>
      </rPr>
      <t>descriptions matched.  In the overlapping years (1770-1775, 1784-1790 and 1852-1861), series were averaged.</t>
    </r>
  </si>
  <si>
    <t xml:space="preserve">- Bread: from 1720-1731, the “middling” series is multiplied by .65 to fill in the “ship” series (the two series have a correlation </t>
  </si>
  <si>
    <t>of .8 in their overlap).  The “crackers” series from (4) is spliced in multiplying it by .5 (its correlation with the “ship” series in (3)</t>
  </si>
  <si>
    <t>- Coffee: Averages of available series (all coffee series are highly correlated within and between sources).</t>
  </si>
  <si>
    <t>- Corn: Averages of available series.</t>
  </si>
  <si>
    <t>- Cotton: Averages of available series.</t>
  </si>
  <si>
    <t>- Flour: Averages of available series.</t>
  </si>
  <si>
    <r>
      <t>Sources</t>
    </r>
    <r>
      <rPr>
        <sz val="12"/>
        <rFont val="Times New Roman"/>
        <family val="0"/>
      </rPr>
      <t>:</t>
    </r>
  </si>
  <si>
    <t>(1) John J. McCusker, "Colonial Statistics," in</t>
  </si>
  <si>
    <r>
      <t xml:space="preserve">Susan Carter, Scott Gartner, Michael Haines, Alan Olmstead, Richard Sutch, and Gavin Wright (eds.), </t>
    </r>
    <r>
      <rPr>
        <i/>
        <sz val="12"/>
        <rFont val="Times New Roman"/>
        <family val="0"/>
      </rPr>
      <t xml:space="preserve">Historical Statistics </t>
    </r>
  </si>
  <si>
    <r>
      <t>for a</t>
    </r>
    <r>
      <rPr>
        <u val="single"/>
        <sz val="12"/>
        <rFont val="Times New Roman"/>
        <family val="0"/>
      </rPr>
      <t xml:space="preserve"> </t>
    </r>
    <r>
      <rPr>
        <b/>
        <u val="single"/>
        <sz val="12"/>
        <rFont val="Times New Roman"/>
        <family val="1"/>
      </rPr>
      <t>barrel of either beef of pork</t>
    </r>
    <r>
      <rPr>
        <sz val="12"/>
        <rFont val="Times New Roman"/>
        <family val="0"/>
      </rPr>
      <t>.  This new unit was equivalent to 28 gallons wine measure for beef and 29 gallons for pork…"</t>
    </r>
  </si>
  <si>
    <r>
      <t xml:space="preserve">For </t>
    </r>
    <r>
      <rPr>
        <b/>
        <u val="single"/>
        <sz val="12"/>
        <rFont val="Times New Roman"/>
        <family val="1"/>
      </rPr>
      <t>wines</t>
    </r>
    <r>
      <rPr>
        <sz val="12"/>
        <rFont val="Times New Roman"/>
        <family val="0"/>
      </rPr>
      <t>, several different conversions between pipes and gallons are specified on Page 337.</t>
    </r>
  </si>
  <si>
    <r>
      <t xml:space="preserve">For </t>
    </r>
    <r>
      <rPr>
        <b/>
        <u val="single"/>
        <sz val="12"/>
        <rFont val="Times New Roman"/>
        <family val="1"/>
      </rPr>
      <t>coal</t>
    </r>
    <r>
      <rPr>
        <sz val="12"/>
        <rFont val="Times New Roman"/>
        <family val="0"/>
      </rPr>
      <t>, either Lehigh or Schuylkill, 28 bus. Of 80 lbs. = 1 ton of 2240 lbs.</t>
    </r>
  </si>
  <si>
    <r>
      <t xml:space="preserve">For </t>
    </r>
    <r>
      <rPr>
        <b/>
        <u val="single"/>
        <sz val="12"/>
        <rFont val="Times New Roman"/>
        <family val="1"/>
      </rPr>
      <t>steel</t>
    </r>
    <r>
      <rPr>
        <sz val="12"/>
        <rFont val="Times New Roman"/>
        <family val="0"/>
      </rPr>
      <t>, Am. 2000 lbs. = 1 ton.</t>
    </r>
  </si>
  <si>
    <r>
      <t xml:space="preserve">(4) Bezanson, Anne, Robert D. Gray, and Miriam Hussey. </t>
    </r>
    <r>
      <rPr>
        <i/>
        <sz val="12"/>
        <rFont val="Times New Roman"/>
        <family val="0"/>
      </rPr>
      <t>Wholesale Prices in Philadelphia 1784-1861</t>
    </r>
    <r>
      <rPr>
        <sz val="12"/>
        <rFont val="Times New Roman"/>
        <family val="0"/>
      </rPr>
      <t xml:space="preserve"> (Philadelphia: University of Pennsylvania Press, 1936).</t>
    </r>
  </si>
  <si>
    <r>
      <t xml:space="preserve">(5) Bezanson, Anne, Marjorie Denison, Miriam Hussey, and Elsa Kemp. </t>
    </r>
    <r>
      <rPr>
        <i/>
        <sz val="12"/>
        <rFont val="Times New Roman"/>
        <family val="0"/>
      </rPr>
      <t>Wholesale Prices in Philadelphia 1852-1896</t>
    </r>
    <r>
      <rPr>
        <sz val="12"/>
        <rFont val="Times New Roman"/>
        <family val="0"/>
      </rPr>
      <t xml:space="preserve"> (Philadelphia: University of Pennsylvania Press, 1954).</t>
    </r>
  </si>
  <si>
    <r>
      <t xml:space="preserve">(6) Donald R. Adams, Jr. "Prices and Wages in Maryland, 1750-1850," </t>
    </r>
    <r>
      <rPr>
        <i/>
        <sz val="12"/>
        <rFont val="Times New Roman"/>
        <family val="0"/>
      </rPr>
      <t>Journal of Economic History</t>
    </r>
    <r>
      <rPr>
        <sz val="12"/>
        <rFont val="Times New Roman"/>
        <family val="0"/>
      </rPr>
      <t xml:space="preserve"> 46, 3 (September 1986): 625-645.</t>
    </r>
  </si>
  <si>
    <t>- Wheat: 1884-1896 wheat series is red wheat #2, earlier series is white</t>
  </si>
  <si>
    <r>
      <t>Metric and silver conversions</t>
    </r>
    <r>
      <rPr>
        <b/>
        <sz val="14"/>
        <rFont val="Times New Roman"/>
        <family val="0"/>
      </rPr>
      <t>:</t>
    </r>
  </si>
  <si>
    <t>Peter Lindert and Salvador Puente, June 2006</t>
  </si>
  <si>
    <t>Will Ambrosini, August 2007</t>
  </si>
  <si>
    <t>- Molasses: non-New Orleans series 1784-1861 used, average of available series after</t>
  </si>
  <si>
    <t>- Calculations are in source files (one file per Benzanson source).  The source data was quoted in English units per contemporary</t>
  </si>
  <si>
    <t>local currency.  Source files show conversion from English units to metric and then from local currency to silver grams.</t>
  </si>
  <si>
    <t>- Conversions to silver was guided by the following notes:</t>
  </si>
  <si>
    <r>
      <t xml:space="preserve">In the introduction to </t>
    </r>
    <r>
      <rPr>
        <i/>
        <sz val="12"/>
        <rFont val="Times New Roman"/>
        <family val="0"/>
      </rPr>
      <t>Wholesale Prices in Philadelphia 1784-1861</t>
    </r>
    <r>
      <rPr>
        <sz val="12"/>
        <rFont val="Times New Roman"/>
        <family val="0"/>
      </rPr>
      <t xml:space="preserve"> volume II,</t>
    </r>
  </si>
  <si>
    <r>
      <t xml:space="preserve">  </t>
    </r>
    <r>
      <rPr>
        <sz val="12"/>
        <rFont val="Times New Roman"/>
        <family val="0"/>
      </rPr>
      <t xml:space="preserve">pg. xxx, Bezanson writes; </t>
    </r>
  </si>
  <si>
    <r>
      <t xml:space="preserve">     </t>
    </r>
    <r>
      <rPr>
        <sz val="12"/>
        <rFont val="Times New Roman"/>
        <family val="0"/>
      </rPr>
      <t>"In the computation of relatives, many</t>
    </r>
  </si>
  <si>
    <r>
      <t xml:space="preserve">  </t>
    </r>
    <r>
      <rPr>
        <sz val="12"/>
        <rFont val="Times New Roman"/>
        <family val="0"/>
      </rPr>
      <t xml:space="preserve">adjustments had to be made. The most frequent one was  </t>
    </r>
  </si>
  <si>
    <t>See also the Excel file for "Silver in North America 1649-1977," also at gpih.ucdavis.edu.</t>
  </si>
  <si>
    <t>For 1790-1799, Bezanson offered no conversions.  Yet her assumption that 7.5 shillings = 1 dollar seems consistent with</t>
  </si>
  <si>
    <t>Leather, sole (many)</t>
  </si>
  <si>
    <t>Molasses</t>
  </si>
  <si>
    <t>Molassses (Cuba or N.O.)</t>
  </si>
  <si>
    <t>Nails</t>
  </si>
  <si>
    <t>Nails, iron</t>
  </si>
  <si>
    <t>Nutmegs</t>
  </si>
  <si>
    <t>Oats</t>
  </si>
  <si>
    <t>Oats (Pennsylvania)</t>
  </si>
  <si>
    <t>Pepper</t>
  </si>
  <si>
    <t>Pitch</t>
  </si>
  <si>
    <t>Pork</t>
  </si>
  <si>
    <t>Pork (many)</t>
  </si>
  <si>
    <t>Rice</t>
  </si>
  <si>
    <t>Wine</t>
  </si>
  <si>
    <t>madeira</t>
  </si>
  <si>
    <t>s/pipe</t>
  </si>
  <si>
    <t>liters per pipe</t>
  </si>
  <si>
    <t>Wholesale prices in Pennsylvania, spliced series for 1700-1896</t>
  </si>
  <si>
    <t>Wholesale prices in Pennsylvania, 1720-1896</t>
  </si>
  <si>
    <t>(cwt = hundredweight.)</t>
  </si>
  <si>
    <t>Later series average mess/prime</t>
  </si>
  <si>
    <t>Later series average liverpool/turk's island</t>
  </si>
  <si>
    <t xml:space="preserve">Conversions from </t>
  </si>
  <si>
    <t>Grams of silver (gAg) per metric physical unit</t>
  </si>
  <si>
    <t>Tea</t>
  </si>
  <si>
    <t>Tea (many)</t>
  </si>
  <si>
    <t>Tea, Bohea</t>
  </si>
  <si>
    <t>Tobacco</t>
  </si>
  <si>
    <t>Tobacco (James)</t>
  </si>
  <si>
    <t>Turpentine</t>
  </si>
  <si>
    <t>Turpentine (spirits)</t>
  </si>
  <si>
    <t>Wheat</t>
  </si>
  <si>
    <t>Wine, Madeira</t>
  </si>
  <si>
    <t>Wine (=Madeira)</t>
  </si>
  <si>
    <r>
      <t>Spliced silver series notes</t>
    </r>
    <r>
      <rPr>
        <sz val="12"/>
        <rFont val="Times New Roman"/>
        <family val="0"/>
      </rPr>
      <t>:</t>
    </r>
  </si>
  <si>
    <t>this was the equivalent of 112 pounds.  The tobacco hundredweight measured 100 pounds.</t>
  </si>
  <si>
    <t>Barrels, in the case of beef and pork, weighed 220 pounds; in the case of pitch and tar,</t>
  </si>
  <si>
    <t>barrels contained 31.5 gallons.  The bushel of fine salt weighed sixty-two pounds; the bushel</t>
  </si>
  <si>
    <t>of coarse salt weighed eighty pounds or more (Benzanson, Gray, and Hussey, 1935, p. 240).</t>
  </si>
  <si>
    <t>** Series were spliced by matching commodities where titles matched or, in the case where there was ambiguity,</t>
  </si>
  <si>
    <t>the unit of measure of Madeira wine, the pipe, contained 110 gallons.  Staves were sold 'by the thousand,'</t>
  </si>
  <si>
    <t>which meant in practice 1,200 staves."</t>
  </si>
  <si>
    <r>
      <t>(B.) Benzanson</t>
    </r>
    <r>
      <rPr>
        <sz val="12"/>
        <rFont val="Times New Roman"/>
        <family val="0"/>
      </rPr>
      <t xml:space="preserve"> </t>
    </r>
    <r>
      <rPr>
        <i/>
        <sz val="12"/>
        <rFont val="Times New Roman"/>
        <family val="0"/>
      </rPr>
      <t>et al.,</t>
    </r>
    <r>
      <rPr>
        <sz val="12"/>
        <rFont val="Times New Roman"/>
        <family val="0"/>
      </rPr>
      <t xml:space="preserve"> the 1784-1861 volume, pp. 336-338:</t>
    </r>
  </si>
  <si>
    <t>Pennsylvania 7s 6d = one dollar.  "On March 12, 1789 the Pennsylvania legislature repealed the act of August 17, 1727, which defined</t>
  </si>
  <si>
    <r>
      <t xml:space="preserve"> </t>
    </r>
    <r>
      <rPr>
        <sz val="12"/>
        <rFont val="Times New Roman"/>
        <family val="0"/>
      </rPr>
      <t xml:space="preserve">in their overlap is .95).  Finally, the “navy” series in (5) is spliced in by multiplying it by .79 (its correlation is .84 with the “crackers” </t>
    </r>
  </si>
  <si>
    <t>Spliced wage series</t>
  </si>
  <si>
    <t>Conversion from local</t>
  </si>
  <si>
    <t>(See Adams's article, or the Maryland 1752-1856 file, for rates of paying board and lodging to agricultural laborers.)</t>
  </si>
  <si>
    <t>in dollars per day</t>
  </si>
  <si>
    <t>currency into grams of silver</t>
  </si>
  <si>
    <t>a barrel of either beef of pork as a cask guaging 31.5 gallons wine measure, and established instead a uniform weight of 200 pounds</t>
  </si>
  <si>
    <t>caracas</t>
  </si>
  <si>
    <t>Brazil</t>
  </si>
  <si>
    <t>Rio</t>
  </si>
  <si>
    <t>java</t>
  </si>
  <si>
    <t>la guaira</t>
  </si>
  <si>
    <t>maracaibo</t>
  </si>
  <si>
    <t>mixed</t>
  </si>
  <si>
    <t>yellow</t>
  </si>
  <si>
    <t>Indian</t>
  </si>
  <si>
    <t>Louisiana</t>
  </si>
  <si>
    <t>upland middl.</t>
  </si>
  <si>
    <t>common</t>
  </si>
  <si>
    <t>Common</t>
  </si>
  <si>
    <t>Pa. extra</t>
  </si>
  <si>
    <t>superior</t>
  </si>
  <si>
    <t>Superfine</t>
  </si>
  <si>
    <t>keg</t>
  </si>
  <si>
    <t>bar</t>
  </si>
  <si>
    <t>Bar</t>
  </si>
  <si>
    <t>New Eng</t>
  </si>
  <si>
    <t>West Indies</t>
  </si>
  <si>
    <t>Jamaica</t>
  </si>
  <si>
    <t>Average</t>
  </si>
  <si>
    <t>coarse</t>
  </si>
  <si>
    <t>Coarse</t>
  </si>
  <si>
    <t>Fine</t>
  </si>
  <si>
    <t>Loaf</t>
  </si>
  <si>
    <t>Pennsyl. Loaf</t>
  </si>
  <si>
    <t>muscavado</t>
  </si>
  <si>
    <r>
      <t>“</t>
    </r>
    <r>
      <rPr>
        <sz val="12"/>
        <rFont val="Times New Roman"/>
        <family val="0"/>
      </rPr>
      <t>bohea”</t>
    </r>
  </si>
  <si>
    <t>Spirits of</t>
  </si>
  <si>
    <t>Madeira</t>
  </si>
  <si>
    <t>Flour, superfine</t>
  </si>
  <si>
    <t xml:space="preserve">- Tea: Souchong tea is a black tea one grade above bohea (correlation is .9 between the two series after 1800).  1830-1898 is the </t>
  </si>
  <si>
    <t>souchong tea series deflated by 1.83, the ratio between the two series after the War of 1812 to 1830.</t>
  </si>
  <si>
    <t>$/ton</t>
  </si>
  <si>
    <t>metric tons per short ton</t>
  </si>
  <si>
    <t>pig</t>
  </si>
  <si>
    <t>sheet</t>
  </si>
  <si>
    <t>$/gallon</t>
  </si>
  <si>
    <t>liters per gallon</t>
  </si>
  <si>
    <t>kg/bu. of oats (USDA)</t>
  </si>
  <si>
    <r>
      <t>liters</t>
    </r>
    <r>
      <rPr>
        <sz val="12"/>
        <rFont val="Times New Roman"/>
        <family val="0"/>
      </rPr>
      <t xml:space="preserve"> per barrel</t>
    </r>
  </si>
  <si>
    <t>Kilos per barrel (see discussion of lbs flour to lbs pork ratios page 115 Benzanson 1936)</t>
  </si>
  <si>
    <t>100lb sack</t>
  </si>
  <si>
    <t>$/100lb</t>
  </si>
  <si>
    <t>Rum</t>
  </si>
  <si>
    <t>new eng</t>
  </si>
  <si>
    <t>jamaica</t>
  </si>
  <si>
    <t>west ind</t>
  </si>
  <si>
    <t>56lbs</t>
  </si>
  <si>
    <t>kg per bushel of rye (USDA)</t>
  </si>
  <si>
    <t>Salt</t>
  </si>
  <si>
    <t>coarse(80lbs)</t>
  </si>
  <si>
    <t>kg/lb. (or 36.29 kg/80lb.)</t>
  </si>
  <si>
    <t>fine(62lbs)</t>
  </si>
  <si>
    <t>kg/lb. (or 28.12 kg/62lb.)</t>
  </si>
  <si>
    <t>musc(100lb)</t>
  </si>
  <si>
    <t>$/sack</t>
  </si>
  <si>
    <t>kg/lb. (or 45.359 kg/100 lb)</t>
  </si>
  <si>
    <t>31.5gal</t>
  </si>
  <si>
    <t>bohea</t>
  </si>
  <si>
    <r>
      <t xml:space="preserve">  </t>
    </r>
    <r>
      <rPr>
        <sz val="12"/>
        <rFont val="Times New Roman"/>
        <family val="0"/>
      </rPr>
      <t xml:space="preserve">shillings and pence into equivalent dollar values. The </t>
    </r>
  </si>
  <si>
    <r>
      <t xml:space="preserve">  </t>
    </r>
    <r>
      <rPr>
        <sz val="12"/>
        <rFont val="Times New Roman"/>
        <family val="0"/>
      </rPr>
      <t>ratio of 7 shillings 6 pence to one dollar was used."</t>
    </r>
  </si>
  <si>
    <t>To derive colonial silver equivalents up to 1789, we then used</t>
  </si>
  <si>
    <t>(gAg per metric unit, to be estimated) = (Bezanson's "$" per metric unit) * (7.5 shillings per dollar) * (gAg per shilling).</t>
  </si>
  <si>
    <t>Artisans</t>
  </si>
  <si>
    <t>Farm labor*</t>
  </si>
  <si>
    <t>Manuf - male</t>
  </si>
  <si>
    <t>Manuf. - female</t>
  </si>
  <si>
    <t>Farm labor**</t>
  </si>
  <si>
    <t>Common labor</t>
  </si>
  <si>
    <t>Clerks</t>
  </si>
  <si>
    <t>month)</t>
  </si>
  <si>
    <t>before</t>
  </si>
  <si>
    <t>artisans</t>
  </si>
  <si>
    <t>Location:</t>
  </si>
  <si>
    <t>Brandywine</t>
  </si>
  <si>
    <t>Middle Atlantic</t>
  </si>
  <si>
    <t>Northeast</t>
  </si>
  <si>
    <t>1830.)</t>
  </si>
  <si>
    <t>pre-1830.)</t>
  </si>
  <si>
    <t>Monetary Unit:</t>
  </si>
  <si>
    <t>dollars</t>
  </si>
  <si>
    <t>farm</t>
  </si>
  <si>
    <t>gAg per</t>
  </si>
  <si>
    <t>silver</t>
  </si>
  <si>
    <t>Unit:</t>
  </si>
  <si>
    <t>day</t>
  </si>
  <si>
    <t>month</t>
  </si>
  <si>
    <t>laborers</t>
  </si>
  <si>
    <t>colonial (£)</t>
  </si>
  <si>
    <t xml:space="preserve">Penn s </t>
  </si>
  <si>
    <t>per dollar</t>
  </si>
  <si>
    <t>1899 =</t>
  </si>
  <si>
    <t>james</t>
  </si>
  <si>
    <t>Turpentine, spirit</t>
  </si>
  <si>
    <t>6.5 gal</t>
  </si>
  <si>
    <t>60lbs</t>
  </si>
  <si>
    <t>kg per bushel of wheat (USDA)</t>
  </si>
  <si>
    <t>(USDA, for shelled corn)</t>
  </si>
  <si>
    <t>kg/lb</t>
  </si>
  <si>
    <t>196lbs</t>
  </si>
  <si>
    <t>kg/lb/ (or 88.9 kg per 196 lbs.)</t>
  </si>
  <si>
    <t>100lb</t>
  </si>
  <si>
    <t>L/barrel</t>
  </si>
  <si>
    <t>kg/lb (or 45 kg/100 lb)</t>
  </si>
  <si>
    <t>25lb</t>
  </si>
  <si>
    <t>$/keg</t>
  </si>
  <si>
    <t>kg/lb (or 11.34 kg/25 lb)</t>
  </si>
  <si>
    <t>Kg per barrel</t>
  </si>
  <si>
    <t>bengal</t>
  </si>
  <si>
    <t>french</t>
  </si>
  <si>
    <t>Iron</t>
  </si>
  <si>
    <t>dom/bar</t>
  </si>
  <si>
    <t>in grams of silver per day</t>
  </si>
  <si>
    <t>(*incl. board)</t>
  </si>
  <si>
    <t>(**with board)</t>
  </si>
  <si>
    <t>(Assuming</t>
  </si>
  <si>
    <t>(Baseline =</t>
  </si>
  <si>
    <t xml:space="preserve">HSUS series no.  </t>
  </si>
  <si>
    <t>Ba4219</t>
  </si>
  <si>
    <t>Ba4220</t>
  </si>
  <si>
    <t>Ba4221</t>
  </si>
  <si>
    <r>
      <t xml:space="preserve">a relatively constant silver value of the dollar.  Lawrence Officer's Series Ee612-Ee614 in Carter </t>
    </r>
    <r>
      <rPr>
        <i/>
        <sz val="12"/>
        <rFont val="Times New Roman"/>
        <family val="0"/>
      </rPr>
      <t>et al., Historical</t>
    </r>
  </si>
  <si>
    <t>Statistics of the United States, volume 5, also supports this relative constancy in the $/£ ratio.  Note, however,</t>
  </si>
  <si>
    <t xml:space="preserve">that silver prices of goods rose a great deal across the 1790s in Pennsylvania, much as they did in England.  </t>
  </si>
  <si>
    <t>- Conversion to metric units was guided by the following notes:</t>
  </si>
  <si>
    <r>
      <t>(A.) McCusker</t>
    </r>
    <r>
      <rPr>
        <sz val="12"/>
        <rFont val="Times New Roman"/>
        <family val="0"/>
      </rPr>
      <t xml:space="preserve">  (P. 5-679) offers these guidelines on the physical units of measurement in colonial Pennsylvania:</t>
    </r>
  </si>
  <si>
    <t>"Corn (shell Indian corn or maize) and wheat were priced per bushel, conventionally fifty-six pounds.</t>
  </si>
  <si>
    <t>Ba4222</t>
  </si>
  <si>
    <t>Ba4223</t>
  </si>
  <si>
    <t>Ba4236</t>
  </si>
  <si>
    <t>Ba4272</t>
  </si>
  <si>
    <t>Ba4254</t>
  </si>
  <si>
    <t>Ba4259</t>
  </si>
  <si>
    <t>Ba4262</t>
  </si>
  <si>
    <t>24 days a</t>
  </si>
  <si>
    <t>Phila lab'rs</t>
  </si>
  <si>
    <t>Philadelphia</t>
  </si>
  <si>
    <t>Occupation:</t>
  </si>
  <si>
    <t>Laborers</t>
  </si>
  <si>
    <t>Leticia Arroyo Abad, January 2008</t>
  </si>
  <si>
    <t>The tobacco hundredweight measured 100 pounds.  At Philadelphia, for everything but tobacco,</t>
  </si>
  <si>
    <t>Grams of</t>
  </si>
  <si>
    <t>See note</t>
  </si>
  <si>
    <t>Caracas</t>
  </si>
  <si>
    <t>???</t>
  </si>
  <si>
    <t>Bengal</t>
  </si>
  <si>
    <t>fine</t>
  </si>
  <si>
    <t>Monetary unit:</t>
  </si>
  <si>
    <t>Shilling</t>
  </si>
  <si>
    <t>Dollar</t>
  </si>
  <si>
    <t>Pounds</t>
  </si>
  <si>
    <t>Pound</t>
  </si>
  <si>
    <t>silver per</t>
  </si>
  <si>
    <t>gAg</t>
  </si>
  <si>
    <t>Physical unit:</t>
  </si>
  <si>
    <t>Barrel</t>
  </si>
  <si>
    <t>cwt</t>
  </si>
  <si>
    <t>Bushel</t>
  </si>
  <si>
    <t>196 lbs</t>
  </si>
  <si>
    <t>Keg</t>
  </si>
  <si>
    <t>Ton</t>
  </si>
  <si>
    <t>Gallon</t>
  </si>
  <si>
    <t>cwt (long)</t>
  </si>
  <si>
    <t>cwt (short)</t>
  </si>
  <si>
    <t>Pipe</t>
  </si>
  <si>
    <t>Penn shilling</t>
  </si>
  <si>
    <t>US dollar</t>
  </si>
  <si>
    <t>kilo</t>
  </si>
  <si>
    <t>Kilo</t>
  </si>
  <si>
    <t>Liter</t>
  </si>
  <si>
    <r>
      <t>Selected wage series from Robert Margo's compilation in</t>
    </r>
    <r>
      <rPr>
        <b/>
        <i/>
        <sz val="14"/>
        <rFont val="Times New Roman"/>
        <family val="0"/>
      </rPr>
      <t xml:space="preserve"> Historical Statistics, Millenniam Edition</t>
    </r>
    <r>
      <rPr>
        <b/>
        <sz val="14"/>
        <rFont val="Times New Roman"/>
        <family val="0"/>
      </rPr>
      <t xml:space="preserve"> (2006)</t>
    </r>
  </si>
  <si>
    <t>Grams of silver (gAg) per metric physical unit, continued</t>
  </si>
  <si>
    <t>Caution: Local units may change in mid-series.  See notes.</t>
  </si>
  <si>
    <t>Later series average cuba/new orleans</t>
  </si>
  <si>
    <t>currency to silver</t>
  </si>
  <si>
    <t>Commodity:</t>
  </si>
  <si>
    <t>Beef,</t>
  </si>
  <si>
    <t>Bread,</t>
  </si>
  <si>
    <t xml:space="preserve">Bread, </t>
  </si>
  <si>
    <t xml:space="preserve">Butter, </t>
  </si>
  <si>
    <t>Candles,</t>
  </si>
  <si>
    <t xml:space="preserve">Cotton </t>
  </si>
  <si>
    <t xml:space="preserve">Flour, </t>
  </si>
  <si>
    <t xml:space="preserve">Iron, </t>
  </si>
  <si>
    <t xml:space="preserve">Rum, </t>
  </si>
  <si>
    <t xml:space="preserve">Salt, </t>
  </si>
  <si>
    <t xml:space="preserve">Soap, </t>
  </si>
  <si>
    <t xml:space="preserve">Sugar, </t>
  </si>
  <si>
    <t>Sugar, loaf,</t>
  </si>
  <si>
    <t xml:space="preserve">Wine, </t>
  </si>
  <si>
    <t>Rum,</t>
  </si>
  <si>
    <t>Salt,</t>
  </si>
  <si>
    <t xml:space="preserve">Tea, </t>
  </si>
  <si>
    <t>Prime</t>
  </si>
  <si>
    <t>mess</t>
  </si>
  <si>
    <t>brown</t>
  </si>
  <si>
    <t>middling</t>
  </si>
  <si>
    <t>navy</t>
  </si>
  <si>
    <t>ship</t>
  </si>
  <si>
    <t>white</t>
  </si>
  <si>
    <t xml:space="preserve">See also the "Penn problem splices" file at gpih.ucdavis.edu.  </t>
  </si>
  <si>
    <r>
      <t xml:space="preserve">Effective summer of </t>
    </r>
    <r>
      <rPr>
        <b/>
        <u val="single"/>
        <sz val="12"/>
        <rFont val="Times New Roman"/>
        <family val="1"/>
      </rPr>
      <t>1824</t>
    </r>
    <r>
      <rPr>
        <sz val="12"/>
        <rFont val="Times New Roman"/>
        <family val="0"/>
      </rPr>
      <t xml:space="preserve"> the Philadelphia Chamber of Commerce required (quoting C of C) "that sugar, rice, cocoa, copperas,</t>
    </r>
  </si>
  <si>
    <r>
      <t xml:space="preserve">alum, brimstone, shot, lead and [338] all other articles heretofore sold by the </t>
    </r>
    <r>
      <rPr>
        <b/>
        <u val="single"/>
        <sz val="12"/>
        <rFont val="Times New Roman"/>
        <family val="1"/>
      </rPr>
      <t>cwt.</t>
    </r>
    <r>
      <rPr>
        <sz val="12"/>
        <rFont val="Times New Roman"/>
        <family val="0"/>
      </rPr>
      <t xml:space="preserve"> (112 lbs.) shall hereafter be sold by the decimal hundred (100 lbs.)."</t>
    </r>
  </si>
  <si>
    <t>(C.) More conversions to metric units:</t>
  </si>
  <si>
    <t xml:space="preserve">Original </t>
  </si>
  <si>
    <t>units</t>
  </si>
  <si>
    <t>Conversion ratio used</t>
  </si>
  <si>
    <t>$/barrel</t>
  </si>
  <si>
    <t>kilos per barrel (see note on pork below and footnote 7 page 97 Benzanson 1936)</t>
  </si>
  <si>
    <t>Bread</t>
  </si>
  <si>
    <t>crackers</t>
  </si>
  <si>
    <t>$/lb</t>
  </si>
  <si>
    <t>kg/lb.</t>
  </si>
  <si>
    <t>firkin</t>
  </si>
  <si>
    <t>Candles</t>
  </si>
  <si>
    <t>tallow</t>
  </si>
  <si>
    <t>island</t>
  </si>
  <si>
    <t>indiana</t>
  </si>
  <si>
    <t>$/bushel</t>
  </si>
  <si>
    <t>Soap</t>
  </si>
  <si>
    <t>castile</t>
  </si>
  <si>
    <t>Staves</t>
  </si>
  <si>
    <t>barrel</t>
  </si>
  <si>
    <t>$/M</t>
  </si>
  <si>
    <t>can't convert</t>
  </si>
  <si>
    <t>hogshead</t>
  </si>
  <si>
    <t>pipe</t>
  </si>
  <si>
    <t>Steel</t>
  </si>
  <si>
    <t>country</t>
  </si>
  <si>
    <t>Sugar</t>
  </si>
  <si>
    <t>havana</t>
  </si>
  <si>
    <t>loaf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</si>
</sst>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0000000"/>
  </numFmts>
  <fonts count="19">
    <font>
      <sz val="10"/>
      <name val="Verdana"/>
      <family val="0"/>
    </font>
    <font>
      <sz val="10"/>
      <name val="Arial"/>
      <family val="0"/>
    </font>
    <font>
      <sz val="12"/>
      <name val="Times New Roman"/>
      <family val="0"/>
    </font>
    <font>
      <b/>
      <u val="single"/>
      <sz val="12"/>
      <name val="Times New Roman"/>
      <family val="1"/>
    </font>
    <font>
      <i/>
      <sz val="12"/>
      <name val="Times New Roman"/>
      <family val="0"/>
    </font>
    <font>
      <i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0"/>
    </font>
    <font>
      <sz val="12"/>
      <name val="Lucida Sans Unicode"/>
      <family val="0"/>
    </font>
    <font>
      <u val="single"/>
      <sz val="12"/>
      <name val="Times New Roman"/>
      <family val="0"/>
    </font>
    <font>
      <sz val="10"/>
      <name val="Times New Roman"/>
      <family val="0"/>
    </font>
    <font>
      <b/>
      <sz val="12"/>
      <color indexed="8"/>
      <name val="Times New Roman"/>
      <family val="0"/>
    </font>
    <font>
      <b/>
      <i/>
      <sz val="14"/>
      <name val="Times New Roman"/>
      <family val="0"/>
    </font>
    <font>
      <sz val="14"/>
      <name val="Times New Roman"/>
      <family val="0"/>
    </font>
    <font>
      <u val="single"/>
      <sz val="14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1" applyFont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1" fillId="0" borderId="0" xfId="0" applyFont="1" applyAlignment="1">
      <alignment/>
    </xf>
    <xf numFmtId="2" fontId="8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0" fontId="12" fillId="2" borderId="0" xfId="0" applyFont="1" applyFill="1" applyAlignment="1">
      <alignment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2" fontId="7" fillId="4" borderId="0" xfId="0" applyNumberFormat="1" applyFont="1" applyFill="1" applyAlignment="1">
      <alignment/>
    </xf>
    <xf numFmtId="2" fontId="2" fillId="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Border="1" applyAlignment="1">
      <alignment/>
    </xf>
    <xf numFmtId="2" fontId="2" fillId="4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9" fillId="0" borderId="0" xfId="0" applyNumberFormat="1" applyFont="1" applyAlignment="1">
      <alignment horizontal="right" vertical="top"/>
    </xf>
    <xf numFmtId="2" fontId="2" fillId="0" borderId="0" xfId="0" applyNumberFormat="1" applyFont="1" applyFill="1" applyBorder="1" applyAlignment="1">
      <alignment horizontal="right"/>
    </xf>
    <xf numFmtId="0" fontId="2" fillId="5" borderId="0" xfId="0" applyFont="1" applyFill="1" applyAlignment="1">
      <alignment horizontal="right"/>
    </xf>
    <xf numFmtId="2" fontId="2" fillId="5" borderId="0" xfId="0" applyNumberFormat="1" applyFont="1" applyFill="1" applyAlignment="1">
      <alignment horizontal="right"/>
    </xf>
    <xf numFmtId="164" fontId="2" fillId="5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0" fontId="7" fillId="0" borderId="1" xfId="0" applyFont="1" applyBorder="1" applyAlignment="1">
      <alignment/>
    </xf>
    <xf numFmtId="2" fontId="4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2" fontId="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right"/>
    </xf>
    <xf numFmtId="0" fontId="15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2" fontId="4" fillId="0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/>
    </xf>
    <xf numFmtId="2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ville, W, 1800-1834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7"/>
  <sheetViews>
    <sheetView workbookViewId="0" topLeftCell="A1">
      <selection activeCell="G103" sqref="G103"/>
    </sheetView>
  </sheetViews>
  <sheetFormatPr defaultColWidth="11.00390625" defaultRowHeight="12.75"/>
  <cols>
    <col min="1" max="1" width="6.125" style="1" customWidth="1"/>
    <col min="2" max="2" width="13.875" style="1" customWidth="1"/>
    <col min="3" max="3" width="14.125" style="1" customWidth="1"/>
    <col min="4" max="5" width="15.375" style="1" customWidth="1"/>
    <col min="6" max="6" width="13.25390625" style="1" customWidth="1"/>
    <col min="7" max="7" width="12.00390625" style="1" customWidth="1"/>
    <col min="8" max="16384" width="10.75390625" style="1" customWidth="1"/>
  </cols>
  <sheetData>
    <row r="1" ht="15">
      <c r="A1" s="2" t="s">
        <v>115</v>
      </c>
    </row>
    <row r="2" ht="15">
      <c r="A2" s="2" t="s">
        <v>116</v>
      </c>
    </row>
    <row r="3" ht="15">
      <c r="A3" s="1" t="s">
        <v>320</v>
      </c>
    </row>
    <row r="4" ht="15">
      <c r="A4" s="3" t="s">
        <v>103</v>
      </c>
    </row>
    <row r="5" ht="15">
      <c r="A5" s="2" t="s">
        <v>104</v>
      </c>
    </row>
    <row r="6" ht="15">
      <c r="A6" s="2" t="s">
        <v>105</v>
      </c>
    </row>
    <row r="7" ht="15">
      <c r="A7" s="4" t="s">
        <v>22</v>
      </c>
    </row>
    <row r="9" ht="15">
      <c r="A9" s="2" t="s">
        <v>23</v>
      </c>
    </row>
    <row r="11" ht="15">
      <c r="A11" s="2" t="s">
        <v>24</v>
      </c>
    </row>
    <row r="13" ht="15">
      <c r="A13" s="2" t="s">
        <v>110</v>
      </c>
    </row>
    <row r="15" ht="15">
      <c r="A15" s="2" t="s">
        <v>111</v>
      </c>
    </row>
    <row r="17" ht="15">
      <c r="A17" s="5" t="s">
        <v>112</v>
      </c>
    </row>
    <row r="19" ht="15">
      <c r="A19" s="2" t="s">
        <v>41</v>
      </c>
    </row>
    <row r="21" ht="15">
      <c r="A21" s="3" t="s">
        <v>42</v>
      </c>
    </row>
    <row r="22" spans="1:7" ht="15">
      <c r="A22"/>
      <c r="B22" s="3"/>
      <c r="C22" s="6">
        <v>1</v>
      </c>
      <c r="D22" s="6">
        <v>2</v>
      </c>
      <c r="E22" s="6">
        <v>3</v>
      </c>
      <c r="F22" s="6">
        <v>4</v>
      </c>
      <c r="G22" s="6">
        <v>5</v>
      </c>
    </row>
    <row r="23" spans="1:7" ht="15">
      <c r="A23"/>
      <c r="C23" s="2" t="s">
        <v>43</v>
      </c>
      <c r="D23" s="2" t="s">
        <v>44</v>
      </c>
      <c r="E23" s="2" t="s">
        <v>44</v>
      </c>
      <c r="F23" s="2" t="s">
        <v>44</v>
      </c>
      <c r="G23" s="2" t="s">
        <v>44</v>
      </c>
    </row>
    <row r="24" spans="1:7" ht="15">
      <c r="A24"/>
      <c r="C24" s="2" t="s">
        <v>45</v>
      </c>
      <c r="D24" s="2" t="s">
        <v>71</v>
      </c>
      <c r="E24" s="2" t="s">
        <v>72</v>
      </c>
      <c r="F24" s="2" t="s">
        <v>72</v>
      </c>
      <c r="G24" s="2" t="s">
        <v>72</v>
      </c>
    </row>
    <row r="25" spans="1:8" ht="15">
      <c r="A25"/>
      <c r="C25" s="2" t="s">
        <v>73</v>
      </c>
      <c r="D25" s="2" t="s">
        <v>74</v>
      </c>
      <c r="E25" s="2" t="s">
        <v>75</v>
      </c>
      <c r="F25" s="2" t="s">
        <v>76</v>
      </c>
      <c r="G25" s="2" t="s">
        <v>77</v>
      </c>
      <c r="H25" s="3"/>
    </row>
    <row r="26" spans="1:6" ht="15">
      <c r="A26"/>
      <c r="B26" s="2" t="s">
        <v>78</v>
      </c>
      <c r="C26" s="2" t="s">
        <v>78</v>
      </c>
      <c r="D26" s="2" t="s">
        <v>78</v>
      </c>
      <c r="E26" s="2" t="s">
        <v>78</v>
      </c>
      <c r="F26" s="2" t="s">
        <v>78</v>
      </c>
    </row>
    <row r="27" spans="1:8" ht="15">
      <c r="A27"/>
      <c r="B27" s="2" t="s">
        <v>78</v>
      </c>
      <c r="G27" s="2" t="s">
        <v>79</v>
      </c>
      <c r="H27" s="1" t="s">
        <v>80</v>
      </c>
    </row>
    <row r="28" spans="1:7" ht="15">
      <c r="A28"/>
      <c r="B28" s="2" t="s">
        <v>78</v>
      </c>
      <c r="G28" s="2" t="s">
        <v>81</v>
      </c>
    </row>
    <row r="29" spans="1:7" ht="15">
      <c r="A29"/>
      <c r="B29" s="2" t="s">
        <v>78</v>
      </c>
      <c r="G29" s="2" t="s">
        <v>82</v>
      </c>
    </row>
    <row r="30" spans="1:4" ht="15">
      <c r="A30"/>
      <c r="B30" s="2" t="s">
        <v>390</v>
      </c>
      <c r="D30" s="2" t="s">
        <v>83</v>
      </c>
    </row>
    <row r="31" spans="1:7" ht="15">
      <c r="A31"/>
      <c r="B31" s="2" t="s">
        <v>390</v>
      </c>
      <c r="G31" s="2" t="s">
        <v>84</v>
      </c>
    </row>
    <row r="32" spans="1:4" ht="15">
      <c r="A32"/>
      <c r="B32" s="2" t="s">
        <v>390</v>
      </c>
      <c r="C32" s="2" t="s">
        <v>85</v>
      </c>
      <c r="D32" s="2" t="s">
        <v>85</v>
      </c>
    </row>
    <row r="33" spans="1:7" ht="15">
      <c r="A33"/>
      <c r="B33" s="2" t="s">
        <v>390</v>
      </c>
      <c r="G33" s="2" t="s">
        <v>86</v>
      </c>
    </row>
    <row r="34" spans="1:7" ht="15">
      <c r="A34"/>
      <c r="B34" s="2" t="s">
        <v>390</v>
      </c>
      <c r="G34" s="2" t="s">
        <v>87</v>
      </c>
    </row>
    <row r="35" spans="1:5" ht="15">
      <c r="A35"/>
      <c r="B35" s="2" t="s">
        <v>390</v>
      </c>
      <c r="C35" s="2" t="s">
        <v>88</v>
      </c>
      <c r="D35" s="2" t="s">
        <v>88</v>
      </c>
      <c r="E35" s="63" t="s">
        <v>88</v>
      </c>
    </row>
    <row r="36" spans="1:4" ht="15">
      <c r="A36"/>
      <c r="B36" s="2" t="s">
        <v>390</v>
      </c>
      <c r="D36" s="2" t="s">
        <v>89</v>
      </c>
    </row>
    <row r="37" spans="1:6" ht="15">
      <c r="A37"/>
      <c r="B37" s="2" t="s">
        <v>90</v>
      </c>
      <c r="F37" s="2" t="s">
        <v>90</v>
      </c>
    </row>
    <row r="38" spans="1:7" ht="15">
      <c r="A38"/>
      <c r="B38" s="2" t="s">
        <v>91</v>
      </c>
      <c r="G38" s="2" t="s">
        <v>91</v>
      </c>
    </row>
    <row r="39" spans="1:6" ht="15">
      <c r="A39"/>
      <c r="B39" s="2" t="s">
        <v>92</v>
      </c>
      <c r="F39" s="2" t="s">
        <v>92</v>
      </c>
    </row>
    <row r="40" spans="1:6" ht="15">
      <c r="A40"/>
      <c r="B40" s="2" t="s">
        <v>93</v>
      </c>
      <c r="E40" s="2" t="s">
        <v>93</v>
      </c>
      <c r="F40" s="2" t="s">
        <v>93</v>
      </c>
    </row>
    <row r="41" spans="1:7" ht="15">
      <c r="A41"/>
      <c r="B41" s="2" t="s">
        <v>94</v>
      </c>
      <c r="F41" s="2" t="s">
        <v>94</v>
      </c>
      <c r="G41" s="2" t="s">
        <v>0</v>
      </c>
    </row>
    <row r="42" spans="1:7" ht="15">
      <c r="A42"/>
      <c r="B42" s="2" t="s">
        <v>1</v>
      </c>
      <c r="F42" s="2" t="s">
        <v>1</v>
      </c>
      <c r="G42" s="2" t="s">
        <v>1</v>
      </c>
    </row>
    <row r="43" spans="1:7" ht="15">
      <c r="A43"/>
      <c r="B43" s="2" t="s">
        <v>2</v>
      </c>
      <c r="E43" s="2" t="s">
        <v>2</v>
      </c>
      <c r="F43" s="2" t="s">
        <v>2</v>
      </c>
      <c r="G43" s="2" t="s">
        <v>3</v>
      </c>
    </row>
    <row r="44" spans="1:7" ht="15">
      <c r="A44"/>
      <c r="B44" s="2" t="s">
        <v>4</v>
      </c>
      <c r="C44" s="2" t="s">
        <v>4</v>
      </c>
      <c r="D44" s="2" t="s">
        <v>4</v>
      </c>
      <c r="E44" s="2" t="s">
        <v>4</v>
      </c>
      <c r="F44" s="2" t="s">
        <v>4</v>
      </c>
      <c r="G44" s="2" t="s">
        <v>5</v>
      </c>
    </row>
    <row r="45" spans="1:6" ht="15">
      <c r="A45"/>
      <c r="B45" s="2" t="s">
        <v>6</v>
      </c>
      <c r="C45" s="2" t="s">
        <v>6</v>
      </c>
      <c r="D45" s="2" t="s">
        <v>6</v>
      </c>
      <c r="E45" s="2" t="s">
        <v>6</v>
      </c>
      <c r="F45" s="2" t="s">
        <v>6</v>
      </c>
    </row>
    <row r="46" spans="1:7" ht="15">
      <c r="A46"/>
      <c r="B46" s="2" t="s">
        <v>7</v>
      </c>
      <c r="G46" s="2" t="s">
        <v>7</v>
      </c>
    </row>
    <row r="47" spans="1:7" ht="15">
      <c r="A47"/>
      <c r="B47" s="2" t="s">
        <v>8</v>
      </c>
      <c r="G47" s="2" t="s">
        <v>8</v>
      </c>
    </row>
    <row r="48" spans="1:6" ht="15">
      <c r="A48"/>
      <c r="B48" s="2" t="s">
        <v>11</v>
      </c>
      <c r="C48" s="2" t="s">
        <v>9</v>
      </c>
      <c r="D48" s="2" t="s">
        <v>10</v>
      </c>
      <c r="E48" s="63" t="s">
        <v>10</v>
      </c>
      <c r="F48" s="2" t="s">
        <v>11</v>
      </c>
    </row>
    <row r="49" spans="1:5" ht="15">
      <c r="A49"/>
      <c r="B49" s="2" t="s">
        <v>11</v>
      </c>
      <c r="E49" s="2" t="s">
        <v>12</v>
      </c>
    </row>
    <row r="50" spans="1:6" ht="15">
      <c r="A50"/>
      <c r="B50" s="2" t="s">
        <v>11</v>
      </c>
      <c r="E50" s="2"/>
      <c r="F50" s="1" t="s">
        <v>210</v>
      </c>
    </row>
    <row r="51" spans="1:7" ht="15">
      <c r="A51"/>
      <c r="B51" s="2" t="s">
        <v>11</v>
      </c>
      <c r="G51" s="2" t="s">
        <v>13</v>
      </c>
    </row>
    <row r="52" spans="1:7" ht="15">
      <c r="A52"/>
      <c r="B52" s="2" t="s">
        <v>11</v>
      </c>
      <c r="E52" s="2" t="s">
        <v>14</v>
      </c>
      <c r="G52" s="2" t="s">
        <v>15</v>
      </c>
    </row>
    <row r="53" spans="1:7" ht="15">
      <c r="A53"/>
      <c r="B53" s="2" t="s">
        <v>16</v>
      </c>
      <c r="D53" s="2" t="s">
        <v>16</v>
      </c>
      <c r="F53" s="2" t="s">
        <v>16</v>
      </c>
      <c r="G53" s="2" t="s">
        <v>16</v>
      </c>
    </row>
    <row r="54" spans="1:7" ht="15">
      <c r="A54"/>
      <c r="B54" s="2" t="s">
        <v>31</v>
      </c>
      <c r="F54" s="2" t="s">
        <v>31</v>
      </c>
      <c r="G54" s="2" t="s">
        <v>32</v>
      </c>
    </row>
    <row r="55" spans="1:7" ht="15">
      <c r="A55"/>
      <c r="B55" s="2" t="s">
        <v>33</v>
      </c>
      <c r="D55" s="2" t="s">
        <v>33</v>
      </c>
      <c r="E55" s="2" t="s">
        <v>33</v>
      </c>
      <c r="F55" s="2" t="s">
        <v>33</v>
      </c>
      <c r="G55" s="2" t="s">
        <v>33</v>
      </c>
    </row>
    <row r="56" spans="1:7" ht="15">
      <c r="A56"/>
      <c r="B56" s="2" t="s">
        <v>34</v>
      </c>
      <c r="C56" s="2" t="s">
        <v>34</v>
      </c>
      <c r="D56" s="2" t="s">
        <v>34</v>
      </c>
      <c r="E56" s="2" t="s">
        <v>34</v>
      </c>
      <c r="F56" s="2" t="s">
        <v>35</v>
      </c>
      <c r="G56" s="2" t="s">
        <v>36</v>
      </c>
    </row>
    <row r="57" spans="1:7" ht="15">
      <c r="A57"/>
      <c r="B57" s="2" t="s">
        <v>37</v>
      </c>
      <c r="D57" s="2" t="s">
        <v>37</v>
      </c>
      <c r="F57" s="2" t="s">
        <v>37</v>
      </c>
      <c r="G57" s="2" t="s">
        <v>38</v>
      </c>
    </row>
    <row r="58" spans="1:7" ht="15">
      <c r="A58"/>
      <c r="B58" s="2" t="s">
        <v>39</v>
      </c>
      <c r="E58" s="2" t="s">
        <v>39</v>
      </c>
      <c r="F58" s="2" t="s">
        <v>40</v>
      </c>
      <c r="G58" s="2" t="s">
        <v>127</v>
      </c>
    </row>
    <row r="59" spans="1:7" ht="15">
      <c r="A59"/>
      <c r="B59" s="2" t="s">
        <v>128</v>
      </c>
      <c r="C59" s="2" t="s">
        <v>128</v>
      </c>
      <c r="D59" s="2" t="s">
        <v>128</v>
      </c>
      <c r="E59" s="2" t="s">
        <v>128</v>
      </c>
      <c r="F59" s="2" t="s">
        <v>128</v>
      </c>
      <c r="G59" s="2" t="s">
        <v>129</v>
      </c>
    </row>
    <row r="60" spans="1:7" ht="15">
      <c r="A60"/>
      <c r="B60" s="2" t="s">
        <v>130</v>
      </c>
      <c r="F60" s="2" t="s">
        <v>130</v>
      </c>
      <c r="G60" s="2" t="s">
        <v>131</v>
      </c>
    </row>
    <row r="61" spans="1:7" ht="15">
      <c r="A61"/>
      <c r="B61" s="2" t="s">
        <v>132</v>
      </c>
      <c r="F61" s="2" t="s">
        <v>132</v>
      </c>
      <c r="G61" s="2" t="s">
        <v>132</v>
      </c>
    </row>
    <row r="62" spans="1:7" ht="15">
      <c r="A62"/>
      <c r="B62" s="2" t="s">
        <v>133</v>
      </c>
      <c r="F62" s="2" t="s">
        <v>133</v>
      </c>
      <c r="G62" s="2" t="s">
        <v>134</v>
      </c>
    </row>
    <row r="63" spans="1:7" ht="15">
      <c r="A63"/>
      <c r="B63" s="2" t="s">
        <v>135</v>
      </c>
      <c r="C63" s="2" t="s">
        <v>135</v>
      </c>
      <c r="E63" s="2" t="s">
        <v>135</v>
      </c>
      <c r="F63" s="2" t="s">
        <v>135</v>
      </c>
      <c r="G63" s="2" t="s">
        <v>135</v>
      </c>
    </row>
    <row r="64" spans="1:7" ht="15">
      <c r="A64"/>
      <c r="B64" s="2" t="s">
        <v>136</v>
      </c>
      <c r="C64" s="2" t="s">
        <v>136</v>
      </c>
      <c r="D64" s="2" t="s">
        <v>136</v>
      </c>
      <c r="F64" s="2" t="s">
        <v>136</v>
      </c>
      <c r="G64" s="2" t="s">
        <v>136</v>
      </c>
    </row>
    <row r="65" spans="1:7" ht="15">
      <c r="A65"/>
      <c r="B65" s="2" t="s">
        <v>137</v>
      </c>
      <c r="C65" s="2" t="s">
        <v>137</v>
      </c>
      <c r="D65" s="2" t="s">
        <v>137</v>
      </c>
      <c r="E65" s="2" t="s">
        <v>137</v>
      </c>
      <c r="F65" s="2" t="s">
        <v>137</v>
      </c>
      <c r="G65" s="2" t="s">
        <v>138</v>
      </c>
    </row>
    <row r="66" spans="1:7" ht="15">
      <c r="A66"/>
      <c r="B66" s="2" t="s">
        <v>139</v>
      </c>
      <c r="C66" s="2" t="s">
        <v>139</v>
      </c>
      <c r="D66" s="2" t="s">
        <v>139</v>
      </c>
      <c r="E66" s="2" t="s">
        <v>139</v>
      </c>
      <c r="F66" s="2" t="s">
        <v>139</v>
      </c>
      <c r="G66" s="2" t="s">
        <v>139</v>
      </c>
    </row>
    <row r="67" spans="1:7" ht="15">
      <c r="A67"/>
      <c r="B67" s="2" t="s">
        <v>46</v>
      </c>
      <c r="C67" s="2" t="s">
        <v>46</v>
      </c>
      <c r="D67" s="2" t="s">
        <v>46</v>
      </c>
      <c r="F67" s="2" t="s">
        <v>46</v>
      </c>
      <c r="G67" s="2" t="s">
        <v>46</v>
      </c>
    </row>
    <row r="68" spans="1:7" ht="15">
      <c r="A68"/>
      <c r="B68" s="2" t="s">
        <v>47</v>
      </c>
      <c r="C68" s="2" t="s">
        <v>47</v>
      </c>
      <c r="D68" s="2" t="s">
        <v>47</v>
      </c>
      <c r="E68" s="2" t="s">
        <v>47</v>
      </c>
      <c r="F68" s="2" t="s">
        <v>47</v>
      </c>
      <c r="G68" s="2" t="s">
        <v>48</v>
      </c>
    </row>
    <row r="69" spans="1:7" ht="15">
      <c r="A69"/>
      <c r="B69" s="2" t="s">
        <v>49</v>
      </c>
      <c r="F69" s="2" t="s">
        <v>49</v>
      </c>
      <c r="G69" s="2" t="s">
        <v>49</v>
      </c>
    </row>
    <row r="70" spans="1:7" ht="15">
      <c r="A70"/>
      <c r="B70" s="2" t="s">
        <v>50</v>
      </c>
      <c r="C70" s="2" t="s">
        <v>50</v>
      </c>
      <c r="D70" s="2" t="s">
        <v>50</v>
      </c>
      <c r="F70" s="2" t="s">
        <v>50</v>
      </c>
      <c r="G70" s="2" t="s">
        <v>50</v>
      </c>
    </row>
    <row r="71" spans="1:7" ht="15">
      <c r="A71"/>
      <c r="B71" s="2" t="s">
        <v>51</v>
      </c>
      <c r="C71" s="2" t="s">
        <v>51</v>
      </c>
      <c r="D71" s="2" t="s">
        <v>51</v>
      </c>
      <c r="F71" s="2" t="s">
        <v>51</v>
      </c>
      <c r="G71" s="2" t="s">
        <v>51</v>
      </c>
    </row>
    <row r="72" spans="1:7" ht="15">
      <c r="A72"/>
      <c r="B72" s="2" t="s">
        <v>52</v>
      </c>
      <c r="F72" s="2" t="s">
        <v>52</v>
      </c>
      <c r="G72" s="2" t="s">
        <v>52</v>
      </c>
    </row>
    <row r="73" spans="1:7" ht="15">
      <c r="A73"/>
      <c r="B73" s="2" t="s">
        <v>53</v>
      </c>
      <c r="C73" s="2" t="s">
        <v>53</v>
      </c>
      <c r="D73" s="2" t="s">
        <v>53</v>
      </c>
      <c r="F73" s="2" t="s">
        <v>53</v>
      </c>
      <c r="G73" s="2" t="s">
        <v>53</v>
      </c>
    </row>
    <row r="74" spans="1:7" ht="15">
      <c r="A74"/>
      <c r="B74" s="2" t="s">
        <v>54</v>
      </c>
      <c r="D74" s="2" t="s">
        <v>54</v>
      </c>
      <c r="F74" s="2" t="s">
        <v>54</v>
      </c>
      <c r="G74" s="2" t="s">
        <v>54</v>
      </c>
    </row>
    <row r="75" spans="1:7" ht="15">
      <c r="A75"/>
      <c r="B75" s="2" t="s">
        <v>55</v>
      </c>
      <c r="D75" s="2" t="s">
        <v>55</v>
      </c>
      <c r="F75" s="2" t="s">
        <v>55</v>
      </c>
      <c r="G75" s="2" t="s">
        <v>55</v>
      </c>
    </row>
    <row r="76" spans="1:7" ht="15">
      <c r="A76"/>
      <c r="B76" s="2" t="s">
        <v>56</v>
      </c>
      <c r="F76" s="2" t="s">
        <v>56</v>
      </c>
      <c r="G76" s="2" t="s">
        <v>57</v>
      </c>
    </row>
    <row r="77" spans="1:7" ht="15">
      <c r="A77"/>
      <c r="B77" s="2" t="s">
        <v>58</v>
      </c>
      <c r="F77" s="2" t="s">
        <v>58</v>
      </c>
      <c r="G77" s="2" t="s">
        <v>58</v>
      </c>
    </row>
    <row r="78" spans="1:7" ht="15">
      <c r="A78"/>
      <c r="B78" s="2" t="s">
        <v>59</v>
      </c>
      <c r="F78" s="2" t="s">
        <v>59</v>
      </c>
      <c r="G78" s="2" t="s">
        <v>59</v>
      </c>
    </row>
    <row r="79" spans="1:4" ht="15">
      <c r="A79"/>
      <c r="B79" s="2" t="s">
        <v>60</v>
      </c>
      <c r="D79" s="2" t="s">
        <v>60</v>
      </c>
    </row>
    <row r="80" spans="1:7" ht="15">
      <c r="A80"/>
      <c r="B80" s="2" t="s">
        <v>61</v>
      </c>
      <c r="D80" s="2" t="s">
        <v>61</v>
      </c>
      <c r="E80" s="2" t="s">
        <v>62</v>
      </c>
      <c r="G80" s="2" t="s">
        <v>63</v>
      </c>
    </row>
    <row r="81" spans="1:7" ht="15">
      <c r="A81"/>
      <c r="B81" s="2" t="s">
        <v>64</v>
      </c>
      <c r="C81" s="2" t="s">
        <v>64</v>
      </c>
      <c r="D81" s="2" t="s">
        <v>64</v>
      </c>
      <c r="E81" s="2" t="s">
        <v>64</v>
      </c>
      <c r="F81" s="2" t="s">
        <v>64</v>
      </c>
      <c r="G81" s="2" t="s">
        <v>65</v>
      </c>
    </row>
    <row r="82" spans="1:7" ht="15">
      <c r="A82"/>
      <c r="B82" s="2" t="s">
        <v>66</v>
      </c>
      <c r="C82" s="2" t="s">
        <v>66</v>
      </c>
      <c r="D82" s="2" t="s">
        <v>67</v>
      </c>
      <c r="E82" s="2" t="s">
        <v>67</v>
      </c>
      <c r="F82" s="2" t="s">
        <v>67</v>
      </c>
      <c r="G82" s="2" t="s">
        <v>67</v>
      </c>
    </row>
    <row r="83" spans="1:7" ht="15">
      <c r="A83"/>
      <c r="B83" s="2" t="s">
        <v>151</v>
      </c>
      <c r="F83" s="2" t="s">
        <v>151</v>
      </c>
      <c r="G83" s="2" t="s">
        <v>152</v>
      </c>
    </row>
    <row r="84" spans="1:7" ht="15">
      <c r="A84"/>
      <c r="B84" s="2" t="s">
        <v>153</v>
      </c>
      <c r="E84" s="2" t="s">
        <v>153</v>
      </c>
      <c r="G84" s="2" t="s">
        <v>153</v>
      </c>
    </row>
    <row r="85" spans="1:7" ht="15">
      <c r="A85"/>
      <c r="B85" s="2" t="s">
        <v>154</v>
      </c>
      <c r="C85" s="2" t="s">
        <v>154</v>
      </c>
      <c r="D85" s="2" t="s">
        <v>154</v>
      </c>
      <c r="E85" s="2" t="s">
        <v>154</v>
      </c>
      <c r="F85" s="2" t="s">
        <v>155</v>
      </c>
      <c r="G85" s="2" t="s">
        <v>155</v>
      </c>
    </row>
    <row r="86" spans="1:7" ht="15">
      <c r="A86"/>
      <c r="B86" s="2" t="s">
        <v>156</v>
      </c>
      <c r="C86" s="2" t="s">
        <v>156</v>
      </c>
      <c r="D86" s="2" t="s">
        <v>156</v>
      </c>
      <c r="E86" s="2" t="s">
        <v>156</v>
      </c>
      <c r="F86" s="2" t="s">
        <v>157</v>
      </c>
      <c r="G86" s="2" t="s">
        <v>156</v>
      </c>
    </row>
    <row r="87" spans="1:7" ht="15">
      <c r="A87"/>
      <c r="B87" s="2" t="s">
        <v>158</v>
      </c>
      <c r="C87" s="2" t="s">
        <v>158</v>
      </c>
      <c r="D87" s="2" t="s">
        <v>158</v>
      </c>
      <c r="E87" s="2" t="s">
        <v>158</v>
      </c>
      <c r="F87" s="2" t="s">
        <v>158</v>
      </c>
      <c r="G87" s="2" t="s">
        <v>158</v>
      </c>
    </row>
    <row r="88" spans="1:7" ht="15">
      <c r="A88"/>
      <c r="B88" s="2" t="s">
        <v>159</v>
      </c>
      <c r="C88" s="2" t="s">
        <v>159</v>
      </c>
      <c r="D88" s="2" t="s">
        <v>159</v>
      </c>
      <c r="E88" s="2" t="s">
        <v>160</v>
      </c>
      <c r="F88" s="2" t="s">
        <v>159</v>
      </c>
      <c r="G88" s="2" t="s">
        <v>159</v>
      </c>
    </row>
    <row r="90" ht="15">
      <c r="A90" s="3" t="s">
        <v>161</v>
      </c>
    </row>
    <row r="91" ht="15">
      <c r="A91" s="1" t="s">
        <v>381</v>
      </c>
    </row>
    <row r="92" ht="15">
      <c r="A92" s="2" t="s">
        <v>20</v>
      </c>
    </row>
    <row r="93" ht="15">
      <c r="A93" s="2" t="s">
        <v>21</v>
      </c>
    </row>
    <row r="94" ht="15">
      <c r="A94" s="2" t="s">
        <v>95</v>
      </c>
    </row>
    <row r="95" ht="15">
      <c r="A95" s="2"/>
    </row>
    <row r="96" ht="15">
      <c r="A96" s="2" t="s">
        <v>166</v>
      </c>
    </row>
    <row r="97" ht="15">
      <c r="A97" s="7" t="s">
        <v>96</v>
      </c>
    </row>
    <row r="98" spans="1:256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">
      <c r="A99" s="2" t="s">
        <v>19</v>
      </c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">
      <c r="A100" s="2" t="s">
        <v>68</v>
      </c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">
      <c r="A101" s="2" t="s">
        <v>69</v>
      </c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">
      <c r="A102" s="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ht="15">
      <c r="A103" s="67" t="s">
        <v>70</v>
      </c>
    </row>
    <row r="104" ht="15">
      <c r="A104" s="2"/>
    </row>
    <row r="105" ht="15">
      <c r="A105" s="2" t="s">
        <v>97</v>
      </c>
    </row>
    <row r="106" ht="15">
      <c r="A106" s="2" t="s">
        <v>98</v>
      </c>
    </row>
    <row r="107" ht="15">
      <c r="A107" s="7" t="s">
        <v>171</v>
      </c>
    </row>
    <row r="108" ht="15">
      <c r="A108" s="2" t="s">
        <v>18</v>
      </c>
    </row>
    <row r="109" ht="15">
      <c r="A109" s="2"/>
    </row>
    <row r="110" ht="15">
      <c r="A110" s="2" t="s">
        <v>99</v>
      </c>
    </row>
    <row r="111" ht="15">
      <c r="A111" s="2"/>
    </row>
    <row r="112" ht="15">
      <c r="A112" s="2" t="s">
        <v>100</v>
      </c>
    </row>
    <row r="113" ht="15">
      <c r="A113" s="2"/>
    </row>
    <row r="114" ht="15">
      <c r="A114" s="2" t="s">
        <v>101</v>
      </c>
    </row>
    <row r="115" ht="15">
      <c r="A115" s="2"/>
    </row>
    <row r="116" ht="15">
      <c r="A116" s="2" t="s">
        <v>102</v>
      </c>
    </row>
    <row r="117" ht="15">
      <c r="A117" s="2"/>
    </row>
    <row r="118" ht="15">
      <c r="A118" s="64" t="s">
        <v>117</v>
      </c>
    </row>
    <row r="119" ht="15">
      <c r="A119" s="2"/>
    </row>
    <row r="120" ht="15">
      <c r="A120" s="65" t="s">
        <v>26</v>
      </c>
    </row>
    <row r="121" ht="15">
      <c r="A121" s="2"/>
    </row>
    <row r="122" ht="15">
      <c r="A122" s="64" t="s">
        <v>27</v>
      </c>
    </row>
    <row r="123" ht="15">
      <c r="A123" s="2" t="s">
        <v>28</v>
      </c>
    </row>
    <row r="125" ht="15">
      <c r="A125" s="64" t="s">
        <v>29</v>
      </c>
    </row>
    <row r="126" ht="15">
      <c r="A126" s="2"/>
    </row>
    <row r="127" ht="15">
      <c r="A127" s="2" t="s">
        <v>211</v>
      </c>
    </row>
    <row r="128" ht="15">
      <c r="A128" s="2" t="s">
        <v>212</v>
      </c>
    </row>
    <row r="130" ht="15">
      <c r="A130" s="2" t="s">
        <v>113</v>
      </c>
    </row>
    <row r="132" ht="15.75">
      <c r="A132" s="3" t="s">
        <v>114</v>
      </c>
    </row>
    <row r="133" ht="15">
      <c r="A133" s="2" t="s">
        <v>118</v>
      </c>
    </row>
    <row r="134" ht="15">
      <c r="A134" s="2" t="s">
        <v>119</v>
      </c>
    </row>
    <row r="135" ht="15">
      <c r="A135" s="3"/>
    </row>
    <row r="136" ht="15">
      <c r="A136" s="2" t="s">
        <v>120</v>
      </c>
    </row>
    <row r="137" spans="1:2" ht="15">
      <c r="A137"/>
      <c r="B137" s="2" t="s">
        <v>121</v>
      </c>
    </row>
    <row r="138" spans="1:2" ht="15.75">
      <c r="A138"/>
      <c r="B138" s="8" t="s">
        <v>122</v>
      </c>
    </row>
    <row r="139" ht="15">
      <c r="A139"/>
    </row>
    <row r="140" spans="1:2" ht="15">
      <c r="A140"/>
      <c r="B140" s="1" t="s">
        <v>123</v>
      </c>
    </row>
    <row r="141" spans="1:2" ht="15">
      <c r="A141"/>
      <c r="B141" s="1" t="s">
        <v>124</v>
      </c>
    </row>
    <row r="142" spans="1:2" ht="15">
      <c r="A142"/>
      <c r="B142" s="1" t="s">
        <v>30</v>
      </c>
    </row>
    <row r="143" spans="1:2" ht="15">
      <c r="A143"/>
      <c r="B143" s="1" t="s">
        <v>240</v>
      </c>
    </row>
    <row r="144" spans="1:2" ht="15">
      <c r="A144"/>
      <c r="B144" s="1" t="s">
        <v>241</v>
      </c>
    </row>
    <row r="145" ht="15">
      <c r="A145"/>
    </row>
    <row r="146" spans="1:2" ht="15">
      <c r="A146"/>
      <c r="B146" s="2" t="s">
        <v>242</v>
      </c>
    </row>
    <row r="147" spans="1:2" ht="15">
      <c r="A147"/>
      <c r="B147" s="2" t="s">
        <v>243</v>
      </c>
    </row>
    <row r="148" spans="1:2" ht="15">
      <c r="A148"/>
      <c r="B148" s="2" t="s">
        <v>125</v>
      </c>
    </row>
    <row r="149" ht="15">
      <c r="A149"/>
    </row>
    <row r="150" spans="1:2" ht="15">
      <c r="A150"/>
      <c r="B150" s="2" t="s">
        <v>126</v>
      </c>
    </row>
    <row r="151" spans="1:2" ht="15">
      <c r="A151"/>
      <c r="B151" s="2" t="s">
        <v>302</v>
      </c>
    </row>
    <row r="152" spans="1:2" ht="15">
      <c r="A152"/>
      <c r="B152" s="2" t="s">
        <v>303</v>
      </c>
    </row>
    <row r="153" spans="1:2" ht="15">
      <c r="A153"/>
      <c r="B153" s="2" t="s">
        <v>304</v>
      </c>
    </row>
    <row r="154" ht="15">
      <c r="A154" s="3"/>
    </row>
    <row r="155" ht="15">
      <c r="A155" s="2" t="s">
        <v>305</v>
      </c>
    </row>
    <row r="156" spans="1:2" ht="15">
      <c r="A156"/>
      <c r="B156" s="9" t="s">
        <v>306</v>
      </c>
    </row>
    <row r="157" spans="1:2" ht="15">
      <c r="A157"/>
      <c r="B157" s="2" t="s">
        <v>307</v>
      </c>
    </row>
    <row r="158" spans="1:2" ht="15">
      <c r="A158"/>
      <c r="B158" s="2" t="s">
        <v>321</v>
      </c>
    </row>
    <row r="159" spans="1:2" ht="15">
      <c r="A159"/>
      <c r="B159" s="2" t="s">
        <v>162</v>
      </c>
    </row>
    <row r="160" spans="1:2" ht="15">
      <c r="A160"/>
      <c r="B160" s="2" t="s">
        <v>163</v>
      </c>
    </row>
    <row r="161" spans="1:2" ht="15">
      <c r="A161"/>
      <c r="B161" s="2" t="s">
        <v>164</v>
      </c>
    </row>
    <row r="162" spans="1:2" ht="15">
      <c r="A162"/>
      <c r="B162" s="2" t="s">
        <v>165</v>
      </c>
    </row>
    <row r="163" spans="1:2" ht="15">
      <c r="A163"/>
      <c r="B163" s="2" t="s">
        <v>167</v>
      </c>
    </row>
    <row r="164" spans="1:2" ht="15">
      <c r="A164"/>
      <c r="B164" s="2" t="s">
        <v>168</v>
      </c>
    </row>
    <row r="165" ht="15">
      <c r="A165"/>
    </row>
    <row r="166" spans="1:2" ht="15">
      <c r="A166"/>
      <c r="B166" s="9" t="s">
        <v>169</v>
      </c>
    </row>
    <row r="167" spans="1:2" ht="15">
      <c r="A167"/>
      <c r="B167" s="2" t="s">
        <v>170</v>
      </c>
    </row>
    <row r="168" spans="1:2" ht="15">
      <c r="A168"/>
      <c r="B168" s="2" t="s">
        <v>177</v>
      </c>
    </row>
    <row r="169" spans="1:2" ht="15">
      <c r="A169"/>
      <c r="B169" s="2" t="s">
        <v>106</v>
      </c>
    </row>
    <row r="170" spans="1:2" ht="15">
      <c r="A170"/>
      <c r="B170" s="2" t="s">
        <v>107</v>
      </c>
    </row>
    <row r="171" spans="1:2" ht="15">
      <c r="A171"/>
      <c r="B171" s="2" t="s">
        <v>108</v>
      </c>
    </row>
    <row r="172" spans="1:2" ht="15">
      <c r="A172"/>
      <c r="B172" s="2" t="s">
        <v>109</v>
      </c>
    </row>
    <row r="173" spans="1:2" ht="15">
      <c r="A173"/>
      <c r="B173" s="2" t="s">
        <v>382</v>
      </c>
    </row>
    <row r="174" spans="1:2" ht="15">
      <c r="A174"/>
      <c r="B174" s="2" t="s">
        <v>383</v>
      </c>
    </row>
    <row r="175" ht="15">
      <c r="A175"/>
    </row>
    <row r="176" spans="1:2" ht="15">
      <c r="A176"/>
      <c r="B176" s="3" t="s">
        <v>384</v>
      </c>
    </row>
    <row r="177" spans="1:4" ht="15">
      <c r="A177"/>
      <c r="D177" s="2" t="s">
        <v>385</v>
      </c>
    </row>
    <row r="178" spans="1:5" ht="15">
      <c r="A178"/>
      <c r="D178" s="2" t="s">
        <v>386</v>
      </c>
      <c r="E178" s="2" t="s">
        <v>387</v>
      </c>
    </row>
    <row r="179" spans="1:6" ht="15">
      <c r="A179"/>
      <c r="B179" s="2" t="s">
        <v>78</v>
      </c>
      <c r="D179" s="2" t="s">
        <v>388</v>
      </c>
      <c r="E179" s="1">
        <v>104</v>
      </c>
      <c r="F179" s="2" t="s">
        <v>389</v>
      </c>
    </row>
    <row r="180" spans="1:6" ht="15">
      <c r="A180"/>
      <c r="B180" s="2" t="s">
        <v>390</v>
      </c>
      <c r="C180" s="2" t="s">
        <v>391</v>
      </c>
      <c r="D180" s="2" t="s">
        <v>392</v>
      </c>
      <c r="E180" s="1">
        <v>0.45359</v>
      </c>
      <c r="F180" s="2" t="s">
        <v>393</v>
      </c>
    </row>
    <row r="181" spans="1:6" ht="15">
      <c r="A181"/>
      <c r="B181" s="2" t="s">
        <v>90</v>
      </c>
      <c r="C181" s="2" t="s">
        <v>394</v>
      </c>
      <c r="D181" s="2" t="s">
        <v>392</v>
      </c>
      <c r="E181" s="1">
        <v>0.45359</v>
      </c>
      <c r="F181" s="2" t="s">
        <v>393</v>
      </c>
    </row>
    <row r="182" spans="1:6" ht="15">
      <c r="A182"/>
      <c r="B182" s="2" t="s">
        <v>395</v>
      </c>
      <c r="C182" s="2" t="s">
        <v>396</v>
      </c>
      <c r="D182" s="2" t="s">
        <v>392</v>
      </c>
      <c r="E182" s="1">
        <v>0.45359</v>
      </c>
      <c r="F182" s="2" t="s">
        <v>393</v>
      </c>
    </row>
    <row r="183" spans="1:6" ht="15">
      <c r="A183"/>
      <c r="B183" s="2" t="s">
        <v>93</v>
      </c>
      <c r="D183" s="2" t="s">
        <v>392</v>
      </c>
      <c r="E183" s="1">
        <v>0.45359</v>
      </c>
      <c r="F183" s="2" t="s">
        <v>393</v>
      </c>
    </row>
    <row r="184" spans="1:6" ht="15">
      <c r="A184"/>
      <c r="B184" s="2" t="s">
        <v>94</v>
      </c>
      <c r="C184" s="2" t="s">
        <v>397</v>
      </c>
      <c r="D184" s="2" t="s">
        <v>392</v>
      </c>
      <c r="E184" s="1">
        <v>0.45359</v>
      </c>
      <c r="F184" s="2" t="s">
        <v>393</v>
      </c>
    </row>
    <row r="185" spans="1:6" ht="15">
      <c r="A185"/>
      <c r="B185" s="2" t="s">
        <v>2</v>
      </c>
      <c r="D185" s="2" t="s">
        <v>392</v>
      </c>
      <c r="E185" s="1">
        <v>0.45359</v>
      </c>
      <c r="F185" s="2" t="s">
        <v>393</v>
      </c>
    </row>
    <row r="186" spans="1:6" ht="15">
      <c r="A186"/>
      <c r="B186" s="2" t="s">
        <v>4</v>
      </c>
      <c r="C186" s="2" t="s">
        <v>398</v>
      </c>
      <c r="D186" s="2" t="s">
        <v>399</v>
      </c>
      <c r="E186" s="1">
        <v>56</v>
      </c>
      <c r="F186" s="2" t="s">
        <v>278</v>
      </c>
    </row>
    <row r="187" spans="1:6" ht="15">
      <c r="A187"/>
      <c r="B187" s="2" t="s">
        <v>4</v>
      </c>
      <c r="D187" s="2" t="s">
        <v>399</v>
      </c>
      <c r="E187" s="1">
        <v>56</v>
      </c>
      <c r="F187" s="2" t="s">
        <v>278</v>
      </c>
    </row>
    <row r="188" spans="1:6" ht="15">
      <c r="A188"/>
      <c r="B188" s="2" t="s">
        <v>6</v>
      </c>
      <c r="D188" s="2" t="s">
        <v>392</v>
      </c>
      <c r="E188" s="1">
        <v>0.45359</v>
      </c>
      <c r="F188" s="2" t="s">
        <v>279</v>
      </c>
    </row>
    <row r="189" spans="1:6" ht="15">
      <c r="A189"/>
      <c r="B189" s="2" t="s">
        <v>11</v>
      </c>
      <c r="C189" s="2" t="s">
        <v>280</v>
      </c>
      <c r="D189" s="2" t="s">
        <v>388</v>
      </c>
      <c r="E189" s="1">
        <v>0.45359</v>
      </c>
      <c r="F189" s="2" t="s">
        <v>281</v>
      </c>
    </row>
    <row r="190" spans="1:6" ht="15">
      <c r="A190"/>
      <c r="B190" s="2" t="s">
        <v>16</v>
      </c>
      <c r="C190" s="2" t="s">
        <v>282</v>
      </c>
      <c r="D190" s="2" t="s">
        <v>283</v>
      </c>
      <c r="E190" s="1">
        <v>0.45359</v>
      </c>
      <c r="F190" s="2" t="s">
        <v>284</v>
      </c>
    </row>
    <row r="191" spans="1:6" ht="15">
      <c r="A191"/>
      <c r="B191" s="2" t="s">
        <v>16</v>
      </c>
      <c r="C191" s="2" t="s">
        <v>285</v>
      </c>
      <c r="D191" s="2" t="s">
        <v>286</v>
      </c>
      <c r="E191" s="1">
        <v>0.45359</v>
      </c>
      <c r="F191" s="2" t="s">
        <v>287</v>
      </c>
    </row>
    <row r="192" spans="1:6" ht="15">
      <c r="A192"/>
      <c r="B192" s="2" t="s">
        <v>31</v>
      </c>
      <c r="D192" s="2" t="s">
        <v>388</v>
      </c>
      <c r="E192" s="1">
        <v>100</v>
      </c>
      <c r="F192" s="2" t="s">
        <v>288</v>
      </c>
    </row>
    <row r="193" spans="1:6" ht="15">
      <c r="A193"/>
      <c r="B193" s="2" t="s">
        <v>33</v>
      </c>
      <c r="C193" s="2" t="s">
        <v>289</v>
      </c>
      <c r="D193" s="2" t="s">
        <v>392</v>
      </c>
      <c r="E193" s="1">
        <v>0.45359</v>
      </c>
      <c r="F193" s="2" t="s">
        <v>393</v>
      </c>
    </row>
    <row r="194" spans="1:6" ht="15">
      <c r="A194"/>
      <c r="B194" s="2" t="s">
        <v>33</v>
      </c>
      <c r="C194" s="2" t="s">
        <v>290</v>
      </c>
      <c r="D194" s="2" t="s">
        <v>392</v>
      </c>
      <c r="E194" s="1">
        <v>0.45359</v>
      </c>
      <c r="F194" s="2" t="s">
        <v>393</v>
      </c>
    </row>
    <row r="195" spans="1:6" ht="15">
      <c r="A195"/>
      <c r="B195" s="2" t="s">
        <v>291</v>
      </c>
      <c r="C195" s="2" t="s">
        <v>292</v>
      </c>
      <c r="D195" s="2" t="s">
        <v>213</v>
      </c>
      <c r="E195" s="1">
        <v>0.90718</v>
      </c>
      <c r="F195" s="2" t="s">
        <v>214</v>
      </c>
    </row>
    <row r="196" spans="1:6" ht="15">
      <c r="A196"/>
      <c r="B196" s="2" t="s">
        <v>291</v>
      </c>
      <c r="C196" s="2" t="s">
        <v>215</v>
      </c>
      <c r="D196" s="2" t="s">
        <v>213</v>
      </c>
      <c r="E196" s="1">
        <v>0.90718</v>
      </c>
      <c r="F196" s="2" t="s">
        <v>214</v>
      </c>
    </row>
    <row r="197" spans="1:6" ht="15">
      <c r="A197"/>
      <c r="B197" s="2" t="s">
        <v>291</v>
      </c>
      <c r="C197" s="2" t="s">
        <v>216</v>
      </c>
      <c r="D197" s="2" t="s">
        <v>213</v>
      </c>
      <c r="E197" s="1">
        <v>0.90718</v>
      </c>
      <c r="F197" s="2" t="s">
        <v>214</v>
      </c>
    </row>
    <row r="198" spans="1:6" ht="15">
      <c r="A198"/>
      <c r="B198" s="2" t="s">
        <v>128</v>
      </c>
      <c r="D198" s="2" t="s">
        <v>217</v>
      </c>
      <c r="E198" s="2">
        <v>3.7854</v>
      </c>
      <c r="F198" s="2" t="s">
        <v>218</v>
      </c>
    </row>
    <row r="199" spans="1:6" ht="15">
      <c r="A199"/>
      <c r="B199" s="2" t="s">
        <v>130</v>
      </c>
      <c r="D199" s="2" t="s">
        <v>392</v>
      </c>
      <c r="E199" s="1">
        <v>0.45359</v>
      </c>
      <c r="F199" s="2" t="s">
        <v>393</v>
      </c>
    </row>
    <row r="200" spans="1:6" ht="15">
      <c r="A200"/>
      <c r="B200" s="2" t="s">
        <v>132</v>
      </c>
      <c r="D200" s="2" t="s">
        <v>392</v>
      </c>
      <c r="E200" s="1">
        <v>0.45359</v>
      </c>
      <c r="F200" s="2" t="s">
        <v>393</v>
      </c>
    </row>
    <row r="201" spans="1:6" ht="15">
      <c r="A201"/>
      <c r="B201" s="2" t="s">
        <v>133</v>
      </c>
      <c r="D201" s="2" t="s">
        <v>399</v>
      </c>
      <c r="E201" s="1">
        <v>14.51488</v>
      </c>
      <c r="F201" s="2" t="s">
        <v>219</v>
      </c>
    </row>
    <row r="202" spans="1:6" ht="15">
      <c r="A202"/>
      <c r="B202" s="2" t="s">
        <v>135</v>
      </c>
      <c r="D202" s="2" t="s">
        <v>392</v>
      </c>
      <c r="E202" s="1">
        <v>0.45359</v>
      </c>
      <c r="F202" s="2" t="s">
        <v>393</v>
      </c>
    </row>
    <row r="203" spans="1:6" ht="15">
      <c r="A203"/>
      <c r="B203" s="2" t="s">
        <v>136</v>
      </c>
      <c r="D203" s="2" t="s">
        <v>388</v>
      </c>
      <c r="E203" s="1">
        <v>119.24</v>
      </c>
      <c r="F203" s="10" t="s">
        <v>220</v>
      </c>
    </row>
    <row r="204" spans="1:6" ht="15">
      <c r="A204"/>
      <c r="B204" s="2" t="s">
        <v>137</v>
      </c>
      <c r="D204" s="2" t="s">
        <v>388</v>
      </c>
      <c r="E204" s="1">
        <v>100</v>
      </c>
      <c r="F204" s="2" t="s">
        <v>221</v>
      </c>
    </row>
    <row r="205" spans="1:6" ht="15">
      <c r="A205"/>
      <c r="B205" s="2" t="s">
        <v>139</v>
      </c>
      <c r="C205" s="2" t="s">
        <v>222</v>
      </c>
      <c r="D205" s="2" t="s">
        <v>223</v>
      </c>
      <c r="E205" s="1">
        <v>0.45359</v>
      </c>
      <c r="F205" s="2" t="s">
        <v>393</v>
      </c>
    </row>
    <row r="206" spans="1:6" ht="15">
      <c r="A206"/>
      <c r="B206" s="2" t="s">
        <v>224</v>
      </c>
      <c r="C206" s="2" t="s">
        <v>225</v>
      </c>
      <c r="D206" s="2" t="s">
        <v>217</v>
      </c>
      <c r="E206" s="2">
        <v>3.7854</v>
      </c>
      <c r="F206" s="2" t="s">
        <v>218</v>
      </c>
    </row>
    <row r="207" spans="1:6" ht="15">
      <c r="A207"/>
      <c r="B207" s="2" t="s">
        <v>224</v>
      </c>
      <c r="C207" s="2" t="s">
        <v>226</v>
      </c>
      <c r="D207" s="2" t="s">
        <v>217</v>
      </c>
      <c r="E207" s="2">
        <v>3.7854</v>
      </c>
      <c r="F207" s="2" t="s">
        <v>218</v>
      </c>
    </row>
    <row r="208" spans="1:6" ht="15">
      <c r="A208"/>
      <c r="B208" s="2" t="s">
        <v>224</v>
      </c>
      <c r="C208" s="2" t="s">
        <v>227</v>
      </c>
      <c r="D208" s="2" t="s">
        <v>217</v>
      </c>
      <c r="E208" s="2">
        <v>3.7854</v>
      </c>
      <c r="F208" s="2" t="s">
        <v>218</v>
      </c>
    </row>
    <row r="209" spans="1:6" ht="15">
      <c r="A209"/>
      <c r="B209" s="2" t="s">
        <v>49</v>
      </c>
      <c r="C209" s="2" t="s">
        <v>228</v>
      </c>
      <c r="D209" s="2" t="s">
        <v>399</v>
      </c>
      <c r="E209" s="1">
        <f>0.45359*56</f>
        <v>25.40104</v>
      </c>
      <c r="F209" s="2" t="s">
        <v>229</v>
      </c>
    </row>
    <row r="210" spans="1:6" ht="15">
      <c r="A210"/>
      <c r="B210" s="2" t="s">
        <v>230</v>
      </c>
      <c r="C210" s="2" t="s">
        <v>231</v>
      </c>
      <c r="D210" s="2" t="s">
        <v>399</v>
      </c>
      <c r="E210" s="1">
        <v>0.45359</v>
      </c>
      <c r="F210" s="2" t="s">
        <v>232</v>
      </c>
    </row>
    <row r="211" spans="1:6" ht="15">
      <c r="A211"/>
      <c r="B211" s="2" t="s">
        <v>230</v>
      </c>
      <c r="C211" s="2" t="s">
        <v>233</v>
      </c>
      <c r="D211" s="2" t="s">
        <v>399</v>
      </c>
      <c r="E211" s="1">
        <v>119.24</v>
      </c>
      <c r="F211" s="2" t="s">
        <v>234</v>
      </c>
    </row>
    <row r="212" spans="1:6" ht="15">
      <c r="A212"/>
      <c r="B212" s="2" t="s">
        <v>400</v>
      </c>
      <c r="C212" s="2" t="s">
        <v>401</v>
      </c>
      <c r="D212" s="2" t="s">
        <v>392</v>
      </c>
      <c r="E212" s="1">
        <v>0.45359</v>
      </c>
      <c r="F212" s="2" t="s">
        <v>393</v>
      </c>
    </row>
    <row r="213" spans="1:5" ht="15">
      <c r="A213"/>
      <c r="B213" s="2" t="s">
        <v>402</v>
      </c>
      <c r="C213" s="2" t="s">
        <v>403</v>
      </c>
      <c r="D213" s="2" t="s">
        <v>404</v>
      </c>
      <c r="E213" s="11" t="s">
        <v>405</v>
      </c>
    </row>
    <row r="214" spans="1:5" ht="15">
      <c r="A214"/>
      <c r="B214" s="2" t="s">
        <v>402</v>
      </c>
      <c r="C214" s="2" t="s">
        <v>406</v>
      </c>
      <c r="D214" s="2" t="s">
        <v>404</v>
      </c>
      <c r="E214" s="11" t="s">
        <v>405</v>
      </c>
    </row>
    <row r="215" spans="1:5" ht="15">
      <c r="A215"/>
      <c r="B215" s="2" t="s">
        <v>402</v>
      </c>
      <c r="C215" s="2" t="s">
        <v>407</v>
      </c>
      <c r="D215" s="2" t="s">
        <v>404</v>
      </c>
      <c r="E215" s="11" t="s">
        <v>405</v>
      </c>
    </row>
    <row r="216" spans="1:6" ht="15">
      <c r="A216"/>
      <c r="B216" s="2" t="s">
        <v>408</v>
      </c>
      <c r="C216" s="2" t="s">
        <v>409</v>
      </c>
      <c r="D216" s="2" t="s">
        <v>392</v>
      </c>
      <c r="E216" s="1">
        <v>0.45359</v>
      </c>
      <c r="F216" s="2" t="s">
        <v>393</v>
      </c>
    </row>
    <row r="217" spans="1:6" ht="15">
      <c r="A217"/>
      <c r="B217" s="2" t="s">
        <v>410</v>
      </c>
      <c r="C217" s="2" t="s">
        <v>411</v>
      </c>
      <c r="D217" s="2" t="s">
        <v>392</v>
      </c>
      <c r="E217" s="1">
        <v>0.45359</v>
      </c>
      <c r="F217" s="2" t="s">
        <v>393</v>
      </c>
    </row>
    <row r="218" spans="1:6" ht="15">
      <c r="A218"/>
      <c r="B218" s="2" t="s">
        <v>410</v>
      </c>
      <c r="C218" s="2" t="s">
        <v>412</v>
      </c>
      <c r="D218" s="2" t="s">
        <v>392</v>
      </c>
      <c r="E218" s="1">
        <v>0.45359</v>
      </c>
      <c r="F218" s="2" t="s">
        <v>393</v>
      </c>
    </row>
    <row r="219" spans="1:6" ht="15">
      <c r="A219"/>
      <c r="B219" s="2" t="s">
        <v>410</v>
      </c>
      <c r="C219" s="2" t="s">
        <v>235</v>
      </c>
      <c r="D219" s="2" t="s">
        <v>236</v>
      </c>
      <c r="E219" s="1">
        <v>0.45359</v>
      </c>
      <c r="F219" s="2" t="s">
        <v>237</v>
      </c>
    </row>
    <row r="220" spans="1:6" ht="15">
      <c r="A220"/>
      <c r="B220" s="2" t="s">
        <v>67</v>
      </c>
      <c r="C220" s="2" t="s">
        <v>238</v>
      </c>
      <c r="D220" s="2" t="s">
        <v>388</v>
      </c>
      <c r="E220" s="1">
        <v>119.24</v>
      </c>
      <c r="F220" s="10" t="s">
        <v>220</v>
      </c>
    </row>
    <row r="221" spans="1:6" ht="15">
      <c r="A221"/>
      <c r="B221" s="2" t="s">
        <v>151</v>
      </c>
      <c r="C221" s="2" t="s">
        <v>239</v>
      </c>
      <c r="D221" s="2" t="s">
        <v>392</v>
      </c>
      <c r="E221" s="1">
        <v>0.45359</v>
      </c>
      <c r="F221" s="2" t="s">
        <v>393</v>
      </c>
    </row>
    <row r="222" spans="1:6" ht="15">
      <c r="A222"/>
      <c r="B222" s="2" t="s">
        <v>154</v>
      </c>
      <c r="C222" s="2" t="s">
        <v>273</v>
      </c>
      <c r="D222" s="2" t="s">
        <v>392</v>
      </c>
      <c r="E222" s="1">
        <v>0.45359</v>
      </c>
      <c r="F222" s="2" t="s">
        <v>393</v>
      </c>
    </row>
    <row r="223" spans="1:6" ht="15">
      <c r="A223"/>
      <c r="B223" s="2" t="s">
        <v>156</v>
      </c>
      <c r="C223" s="2" t="s">
        <v>238</v>
      </c>
      <c r="D223" s="2" t="s">
        <v>388</v>
      </c>
      <c r="F223" s="10"/>
    </row>
    <row r="224" spans="1:6" ht="15">
      <c r="A224"/>
      <c r="B224" s="2" t="s">
        <v>274</v>
      </c>
      <c r="C224" s="2" t="s">
        <v>275</v>
      </c>
      <c r="D224" s="2" t="s">
        <v>388</v>
      </c>
      <c r="E224" s="1">
        <f>6.5/0.264</f>
        <v>24.62121212121212</v>
      </c>
      <c r="F224" s="10" t="s">
        <v>220</v>
      </c>
    </row>
    <row r="225" spans="1:6" ht="15">
      <c r="A225"/>
      <c r="B225" s="2" t="s">
        <v>158</v>
      </c>
      <c r="C225" s="2" t="s">
        <v>276</v>
      </c>
      <c r="D225" s="2" t="s">
        <v>399</v>
      </c>
      <c r="E225" s="1">
        <v>27.2154</v>
      </c>
      <c r="F225" s="2" t="s">
        <v>277</v>
      </c>
    </row>
    <row r="226" spans="1:6" ht="15">
      <c r="A226"/>
      <c r="B226" s="2" t="s">
        <v>140</v>
      </c>
      <c r="C226" s="2" t="s">
        <v>141</v>
      </c>
      <c r="D226" s="2" t="s">
        <v>217</v>
      </c>
      <c r="E226" s="2">
        <v>3.7854</v>
      </c>
      <c r="F226" s="2" t="s">
        <v>218</v>
      </c>
    </row>
    <row r="227" spans="1:6" ht="15">
      <c r="A227"/>
      <c r="B227" s="2" t="s">
        <v>140</v>
      </c>
      <c r="C227" s="2" t="s">
        <v>141</v>
      </c>
      <c r="D227" s="2" t="s">
        <v>142</v>
      </c>
      <c r="E227" s="2">
        <v>500</v>
      </c>
      <c r="F227" s="2" t="s">
        <v>143</v>
      </c>
    </row>
  </sheetData>
  <printOptions/>
  <pageMargins left="0.747916666666667" right="0.747916666666667" top="0.25" bottom="0.13" header="0.511805555555556" footer="0.511805555555556"/>
  <pageSetup fitToHeight="7" fitToWidth="1" horizontalDpi="300" verticalDpi="300" orientation="landscape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96"/>
  <sheetViews>
    <sheetView workbookViewId="0" topLeftCell="A1">
      <pane ySplit="5400" topLeftCell="BM141" activePane="topLeft" state="split"/>
      <selection pane="topLeft" activeCell="CV14" sqref="CV14"/>
      <selection pane="bottomLeft" activeCell="CQ152" sqref="CQ152"/>
    </sheetView>
  </sheetViews>
  <sheetFormatPr defaultColWidth="11.00390625" defaultRowHeight="12.75"/>
  <cols>
    <col min="1" max="1" width="11.75390625" style="68" customWidth="1"/>
    <col min="2" max="2" width="8.25390625" style="1" customWidth="1"/>
    <col min="3" max="5" width="6.75390625" style="1" customWidth="1"/>
    <col min="6" max="6" width="6.125" style="1" customWidth="1"/>
    <col min="7" max="7" width="7.75390625" style="12" customWidth="1"/>
    <col min="8" max="8" width="6.25390625" style="1" customWidth="1"/>
    <col min="9" max="9" width="7.375" style="1" customWidth="1"/>
    <col min="10" max="10" width="7.75390625" style="1" customWidth="1"/>
    <col min="11" max="11" width="7.125" style="1" customWidth="1"/>
    <col min="12" max="12" width="7.00390625" style="1" customWidth="1"/>
    <col min="13" max="13" width="8.375" style="1" customWidth="1"/>
    <col min="14" max="14" width="6.375" style="1" customWidth="1"/>
    <col min="15" max="19" width="7.625" style="1" customWidth="1"/>
    <col min="20" max="20" width="7.125" style="1" customWidth="1"/>
    <col min="21" max="22" width="7.625" style="1" customWidth="1"/>
    <col min="23" max="23" width="10.75390625" style="1" customWidth="1"/>
    <col min="24" max="25" width="7.625" style="1" customWidth="1"/>
    <col min="26" max="27" width="10.75390625" style="1" customWidth="1"/>
    <col min="28" max="29" width="7.75390625" style="1" customWidth="1"/>
    <col min="30" max="31" width="7.625" style="1" customWidth="1"/>
    <col min="32" max="33" width="7.125" style="1" customWidth="1"/>
    <col min="34" max="35" width="9.00390625" style="1" customWidth="1"/>
    <col min="36" max="37" width="8.375" style="1" customWidth="1"/>
    <col min="38" max="38" width="7.125" style="1" customWidth="1"/>
    <col min="39" max="40" width="7.25390625" style="1" customWidth="1"/>
    <col min="41" max="42" width="7.625" style="1" customWidth="1"/>
    <col min="43" max="45" width="8.00390625" style="1" customWidth="1"/>
    <col min="46" max="46" width="7.125" style="1" customWidth="1"/>
    <col min="47" max="47" width="6.875" style="1" customWidth="1"/>
    <col min="48" max="48" width="8.875" style="1" customWidth="1"/>
    <col min="49" max="50" width="7.75390625" style="1" customWidth="1"/>
    <col min="51" max="53" width="7.25390625" style="1" customWidth="1"/>
    <col min="54" max="55" width="9.00390625" style="1" customWidth="1"/>
    <col min="56" max="57" width="9.25390625" style="1" customWidth="1"/>
    <col min="58" max="61" width="6.375" style="1" customWidth="1"/>
    <col min="62" max="62" width="7.00390625" style="1" customWidth="1"/>
    <col min="63" max="64" width="8.375" style="1" customWidth="1"/>
    <col min="65" max="66" width="7.00390625" style="1" customWidth="1"/>
    <col min="67" max="67" width="10.75390625" style="13" customWidth="1"/>
    <col min="68" max="68" width="8.375" style="13" customWidth="1"/>
    <col min="69" max="69" width="9.25390625" style="1" customWidth="1"/>
    <col min="70" max="70" width="8.375" style="1" customWidth="1"/>
    <col min="71" max="75" width="7.00390625" style="1" customWidth="1"/>
    <col min="76" max="77" width="8.625" style="1" customWidth="1"/>
    <col min="78" max="78" width="8.375" style="12" customWidth="1"/>
    <col min="79" max="79" width="6.75390625" style="12" customWidth="1"/>
    <col min="80" max="81" width="7.75390625" style="1" customWidth="1"/>
    <col min="82" max="82" width="10.75390625" style="1" customWidth="1"/>
    <col min="83" max="83" width="6.00390625" style="1" customWidth="1"/>
    <col min="84" max="84" width="9.75390625" style="12" customWidth="1"/>
    <col min="85" max="85" width="8.875" style="1" customWidth="1"/>
    <col min="86" max="86" width="3.75390625" style="1" customWidth="1"/>
    <col min="87" max="87" width="10.75390625" style="1" customWidth="1"/>
    <col min="88" max="89" width="10.75390625" style="12" customWidth="1"/>
    <col min="90" max="125" width="10.75390625" style="1" customWidth="1"/>
    <col min="126" max="126" width="10.75390625" style="12" customWidth="1"/>
    <col min="127" max="191" width="10.75390625" style="1" customWidth="1"/>
    <col min="192" max="246" width="10.75390625" style="14" customWidth="1"/>
  </cols>
  <sheetData>
    <row r="1" spans="2:88" ht="15.75">
      <c r="B1" s="7" t="s">
        <v>144</v>
      </c>
      <c r="C1" s="7"/>
      <c r="CJ1" s="15" t="s">
        <v>145</v>
      </c>
    </row>
    <row r="2" ht="15">
      <c r="CF2" s="1"/>
    </row>
    <row r="3" spans="5:88" ht="15">
      <c r="E3" s="1" t="s">
        <v>146</v>
      </c>
      <c r="AZ3" s="1" t="s">
        <v>147</v>
      </c>
      <c r="BK3" s="1" t="s">
        <v>148</v>
      </c>
      <c r="BQ3" s="1" t="s">
        <v>146</v>
      </c>
      <c r="CF3" s="1"/>
      <c r="CJ3" s="16"/>
    </row>
    <row r="4" spans="2:130" ht="15">
      <c r="B4" s="17" t="s">
        <v>17</v>
      </c>
      <c r="C4" s="17"/>
      <c r="D4" s="18"/>
      <c r="E4" s="18"/>
      <c r="F4" s="18"/>
      <c r="G4" s="1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7" t="s">
        <v>17</v>
      </c>
      <c r="U4" s="18"/>
      <c r="V4" s="18"/>
      <c r="W4" s="18"/>
      <c r="X4" s="18"/>
      <c r="Y4" s="18"/>
      <c r="Z4" s="18"/>
      <c r="AA4" s="18"/>
      <c r="AB4" s="18"/>
      <c r="AC4" s="17" t="s">
        <v>17</v>
      </c>
      <c r="AD4" s="18"/>
      <c r="AE4" s="18"/>
      <c r="AF4" s="18"/>
      <c r="AG4" s="18"/>
      <c r="AH4" s="18"/>
      <c r="AI4" s="18"/>
      <c r="AJ4" s="18"/>
      <c r="AK4" s="17" t="s">
        <v>17</v>
      </c>
      <c r="AL4" s="18"/>
      <c r="AM4" s="18"/>
      <c r="AN4" s="18"/>
      <c r="AO4" s="18"/>
      <c r="AP4" s="18"/>
      <c r="AQ4" s="18"/>
      <c r="AR4" s="18"/>
      <c r="AS4" s="17" t="s">
        <v>17</v>
      </c>
      <c r="AT4" s="18"/>
      <c r="AU4" s="18"/>
      <c r="AV4" s="18"/>
      <c r="AW4" s="18"/>
      <c r="AX4" s="18"/>
      <c r="AY4" s="18"/>
      <c r="AZ4" s="18"/>
      <c r="BA4" s="17" t="s">
        <v>17</v>
      </c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7" t="s">
        <v>17</v>
      </c>
      <c r="BN4" s="18"/>
      <c r="BO4" s="20"/>
      <c r="BP4" s="20"/>
      <c r="BQ4" s="18"/>
      <c r="BR4" s="18"/>
      <c r="BS4" s="18"/>
      <c r="BT4" s="18"/>
      <c r="BU4" s="18"/>
      <c r="BV4" s="18"/>
      <c r="BW4" s="18"/>
      <c r="BX4" s="18"/>
      <c r="BY4" s="17" t="s">
        <v>17</v>
      </c>
      <c r="BZ4" s="19"/>
      <c r="CA4" s="19"/>
      <c r="CB4" s="18"/>
      <c r="CC4" s="18"/>
      <c r="CD4" s="18"/>
      <c r="CF4" s="21" t="s">
        <v>149</v>
      </c>
      <c r="CG4" s="21"/>
      <c r="CJ4" s="22" t="s">
        <v>150</v>
      </c>
      <c r="CK4" s="23"/>
      <c r="CL4" s="24"/>
      <c r="CM4" s="24"/>
      <c r="CN4" s="24"/>
      <c r="CO4" s="24"/>
      <c r="CP4" s="22" t="s">
        <v>150</v>
      </c>
      <c r="CQ4" s="24"/>
      <c r="CR4" s="25"/>
      <c r="CS4" s="25"/>
      <c r="CT4" s="25"/>
      <c r="CU4" s="22" t="s">
        <v>352</v>
      </c>
      <c r="CV4" s="25"/>
      <c r="CW4" s="25"/>
      <c r="CX4" s="25"/>
      <c r="CY4" s="25"/>
      <c r="CZ4" s="25"/>
      <c r="DA4" s="25"/>
      <c r="DB4" s="25"/>
      <c r="DC4" s="22" t="s">
        <v>150</v>
      </c>
      <c r="DD4" s="25"/>
      <c r="DE4" s="25"/>
      <c r="DF4" s="25"/>
      <c r="DG4" s="25"/>
      <c r="DH4" s="25"/>
      <c r="DI4" s="22" t="s">
        <v>352</v>
      </c>
      <c r="DJ4" s="25"/>
      <c r="DK4" s="25"/>
      <c r="DL4" s="25"/>
      <c r="DM4" s="25"/>
      <c r="DN4" s="25"/>
      <c r="DO4" s="25"/>
      <c r="DP4" s="25"/>
      <c r="DQ4" s="25"/>
      <c r="DR4" s="22" t="s">
        <v>352</v>
      </c>
      <c r="DS4" s="25"/>
      <c r="DT4" s="25"/>
      <c r="DU4" s="25"/>
      <c r="DV4" s="26"/>
      <c r="DW4" s="27"/>
      <c r="DX4" s="27"/>
      <c r="DY4" s="27"/>
      <c r="DZ4" s="27"/>
    </row>
    <row r="5" spans="2:130" ht="15">
      <c r="B5" s="7" t="s">
        <v>353</v>
      </c>
      <c r="AR5" s="1" t="s">
        <v>354</v>
      </c>
      <c r="AZ5" s="1" t="s">
        <v>147</v>
      </c>
      <c r="BK5" s="1" t="s">
        <v>148</v>
      </c>
      <c r="CF5" s="21" t="s">
        <v>355</v>
      </c>
      <c r="CG5" s="21"/>
      <c r="CI5" s="36"/>
      <c r="CJ5" s="28"/>
      <c r="CK5" s="28"/>
      <c r="CL5" s="27"/>
      <c r="CM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8"/>
      <c r="DW5" s="27"/>
      <c r="DX5" s="27"/>
      <c r="DY5" s="27"/>
      <c r="DZ5" s="27"/>
    </row>
    <row r="6" spans="1:253" s="30" customFormat="1" ht="15">
      <c r="A6" s="69" t="s">
        <v>356</v>
      </c>
      <c r="B6" s="30" t="s">
        <v>78</v>
      </c>
      <c r="C6" s="30" t="s">
        <v>357</v>
      </c>
      <c r="D6" s="30" t="s">
        <v>357</v>
      </c>
      <c r="E6" s="30" t="s">
        <v>358</v>
      </c>
      <c r="F6" s="30" t="s">
        <v>358</v>
      </c>
      <c r="G6" s="16" t="s">
        <v>359</v>
      </c>
      <c r="H6" s="30" t="s">
        <v>358</v>
      </c>
      <c r="I6" s="30" t="s">
        <v>359</v>
      </c>
      <c r="J6" s="30" t="s">
        <v>359</v>
      </c>
      <c r="K6" s="30" t="s">
        <v>360</v>
      </c>
      <c r="L6" s="30" t="s">
        <v>361</v>
      </c>
      <c r="M6" s="30" t="s">
        <v>93</v>
      </c>
      <c r="N6" s="30" t="s">
        <v>94</v>
      </c>
      <c r="O6" s="30" t="s">
        <v>2</v>
      </c>
      <c r="P6" s="30" t="s">
        <v>2</v>
      </c>
      <c r="Q6" s="30" t="s">
        <v>2</v>
      </c>
      <c r="R6" s="30" t="s">
        <v>2</v>
      </c>
      <c r="S6" s="30" t="s">
        <v>2</v>
      </c>
      <c r="T6" s="30" t="s">
        <v>4</v>
      </c>
      <c r="U6" s="30" t="s">
        <v>4</v>
      </c>
      <c r="V6" s="30" t="s">
        <v>4</v>
      </c>
      <c r="W6" s="30" t="s">
        <v>4</v>
      </c>
      <c r="X6" s="30" t="s">
        <v>4</v>
      </c>
      <c r="Y6" s="30" t="s">
        <v>6</v>
      </c>
      <c r="Z6" s="30" t="s">
        <v>6</v>
      </c>
      <c r="AA6" s="30" t="s">
        <v>362</v>
      </c>
      <c r="AB6" s="30" t="s">
        <v>6</v>
      </c>
      <c r="AC6" s="30" t="s">
        <v>11</v>
      </c>
      <c r="AD6" s="30" t="s">
        <v>11</v>
      </c>
      <c r="AE6" s="30" t="s">
        <v>363</v>
      </c>
      <c r="AF6" s="30" t="s">
        <v>363</v>
      </c>
      <c r="AG6" s="30" t="s">
        <v>363</v>
      </c>
      <c r="AH6" s="30" t="s">
        <v>11</v>
      </c>
      <c r="AI6" s="30" t="s">
        <v>16</v>
      </c>
      <c r="AJ6" s="30" t="s">
        <v>16</v>
      </c>
      <c r="AK6" s="30" t="s">
        <v>31</v>
      </c>
      <c r="AL6" s="30" t="s">
        <v>33</v>
      </c>
      <c r="AM6" s="31" t="s">
        <v>33</v>
      </c>
      <c r="AN6" s="30" t="s">
        <v>364</v>
      </c>
      <c r="AO6" s="30" t="s">
        <v>291</v>
      </c>
      <c r="AP6" s="30" t="s">
        <v>364</v>
      </c>
      <c r="AQ6" s="30" t="s">
        <v>128</v>
      </c>
      <c r="AR6" s="30" t="s">
        <v>128</v>
      </c>
      <c r="AS6" s="30" t="s">
        <v>130</v>
      </c>
      <c r="AT6" s="30" t="s">
        <v>132</v>
      </c>
      <c r="AU6" s="30" t="s">
        <v>133</v>
      </c>
      <c r="AV6" s="30" t="s">
        <v>135</v>
      </c>
      <c r="AW6" s="30" t="s">
        <v>135</v>
      </c>
      <c r="AX6" s="30" t="s">
        <v>136</v>
      </c>
      <c r="AY6" s="30" t="s">
        <v>137</v>
      </c>
      <c r="AZ6" s="30" t="s">
        <v>137</v>
      </c>
      <c r="BA6" s="30" t="s">
        <v>139</v>
      </c>
      <c r="BB6" s="30" t="s">
        <v>139</v>
      </c>
      <c r="BC6" s="30" t="s">
        <v>365</v>
      </c>
      <c r="BD6" s="30" t="s">
        <v>365</v>
      </c>
      <c r="BE6" s="30" t="s">
        <v>365</v>
      </c>
      <c r="BF6" s="30" t="s">
        <v>365</v>
      </c>
      <c r="BG6" s="30" t="s">
        <v>365</v>
      </c>
      <c r="BH6" s="30" t="s">
        <v>365</v>
      </c>
      <c r="BI6" s="30" t="s">
        <v>49</v>
      </c>
      <c r="BJ6" s="30" t="s">
        <v>366</v>
      </c>
      <c r="BK6" s="32" t="s">
        <v>230</v>
      </c>
      <c r="BL6" s="30" t="s">
        <v>366</v>
      </c>
      <c r="BM6" s="30" t="s">
        <v>366</v>
      </c>
      <c r="BN6" s="30" t="s">
        <v>367</v>
      </c>
      <c r="BO6" s="33" t="s">
        <v>368</v>
      </c>
      <c r="BP6" s="33" t="s">
        <v>369</v>
      </c>
      <c r="BQ6" s="30" t="s">
        <v>368</v>
      </c>
      <c r="BR6" s="30" t="s">
        <v>368</v>
      </c>
      <c r="BS6" s="30" t="s">
        <v>66</v>
      </c>
      <c r="BT6" s="30" t="s">
        <v>66</v>
      </c>
      <c r="BU6" s="30" t="s">
        <v>151</v>
      </c>
      <c r="BV6" s="30" t="s">
        <v>151</v>
      </c>
      <c r="BW6" s="30" t="s">
        <v>154</v>
      </c>
      <c r="BX6" s="30" t="s">
        <v>154</v>
      </c>
      <c r="BY6" s="30" t="s">
        <v>156</v>
      </c>
      <c r="BZ6" s="16" t="s">
        <v>156</v>
      </c>
      <c r="CA6" s="16" t="s">
        <v>158</v>
      </c>
      <c r="CB6" s="30" t="s">
        <v>158</v>
      </c>
      <c r="CC6" s="30" t="s">
        <v>370</v>
      </c>
      <c r="CD6" s="30" t="s">
        <v>140</v>
      </c>
      <c r="CF6" s="16"/>
      <c r="CI6" s="34" t="s">
        <v>356</v>
      </c>
      <c r="CJ6" s="35" t="s">
        <v>78</v>
      </c>
      <c r="CK6" s="35" t="s">
        <v>358</v>
      </c>
      <c r="CL6" s="36" t="s">
        <v>360</v>
      </c>
      <c r="CM6" s="36" t="s">
        <v>361</v>
      </c>
      <c r="CN6" s="30" t="s">
        <v>93</v>
      </c>
      <c r="CO6" s="30" t="s">
        <v>94</v>
      </c>
      <c r="CP6" s="30" t="s">
        <v>2</v>
      </c>
      <c r="CQ6" s="30" t="s">
        <v>4</v>
      </c>
      <c r="CR6" s="36" t="s">
        <v>6</v>
      </c>
      <c r="CS6" s="36" t="s">
        <v>363</v>
      </c>
      <c r="CT6" s="36" t="s">
        <v>16</v>
      </c>
      <c r="CU6" s="36" t="s">
        <v>31</v>
      </c>
      <c r="CV6" s="36" t="s">
        <v>33</v>
      </c>
      <c r="CW6" s="36" t="s">
        <v>33</v>
      </c>
      <c r="CX6" s="36" t="s">
        <v>364</v>
      </c>
      <c r="CY6" s="36" t="s">
        <v>364</v>
      </c>
      <c r="CZ6" s="36" t="s">
        <v>128</v>
      </c>
      <c r="DA6" s="36" t="s">
        <v>130</v>
      </c>
      <c r="DB6" s="36" t="s">
        <v>132</v>
      </c>
      <c r="DC6" s="36" t="s">
        <v>133</v>
      </c>
      <c r="DD6" s="36" t="s">
        <v>135</v>
      </c>
      <c r="DE6" s="36" t="s">
        <v>136</v>
      </c>
      <c r="DF6" s="36" t="s">
        <v>137</v>
      </c>
      <c r="DG6" s="36" t="s">
        <v>139</v>
      </c>
      <c r="DH6" s="36" t="s">
        <v>365</v>
      </c>
      <c r="DI6" s="36" t="s">
        <v>365</v>
      </c>
      <c r="DJ6" s="36" t="s">
        <v>371</v>
      </c>
      <c r="DK6" s="36" t="s">
        <v>49</v>
      </c>
      <c r="DL6" s="36" t="s">
        <v>366</v>
      </c>
      <c r="DM6" s="36" t="s">
        <v>372</v>
      </c>
      <c r="DN6" s="36" t="s">
        <v>367</v>
      </c>
      <c r="DO6" s="36" t="s">
        <v>410</v>
      </c>
      <c r="DP6" s="36" t="s">
        <v>368</v>
      </c>
      <c r="DQ6" s="36" t="s">
        <v>66</v>
      </c>
      <c r="DR6" s="36" t="s">
        <v>373</v>
      </c>
      <c r="DS6" s="36" t="s">
        <v>154</v>
      </c>
      <c r="DT6" s="36" t="s">
        <v>156</v>
      </c>
      <c r="DU6" s="36" t="s">
        <v>158</v>
      </c>
      <c r="DV6" s="35" t="s">
        <v>370</v>
      </c>
      <c r="DW6" s="36"/>
      <c r="DX6" s="36"/>
      <c r="DY6" s="36"/>
      <c r="DZ6" s="36"/>
      <c r="IM6"/>
      <c r="IN6"/>
      <c r="IO6"/>
      <c r="IP6"/>
      <c r="IQ6"/>
      <c r="IR6"/>
      <c r="IS6"/>
    </row>
    <row r="7" spans="1:253" s="30" customFormat="1" ht="15.75">
      <c r="A7" s="70"/>
      <c r="C7" s="30" t="s">
        <v>374</v>
      </c>
      <c r="D7" s="30" t="s">
        <v>375</v>
      </c>
      <c r="E7" s="30" t="s">
        <v>376</v>
      </c>
      <c r="F7" s="30" t="s">
        <v>391</v>
      </c>
      <c r="G7" s="16" t="s">
        <v>377</v>
      </c>
      <c r="H7" s="30" t="s">
        <v>378</v>
      </c>
      <c r="I7" s="30" t="s">
        <v>379</v>
      </c>
      <c r="J7" s="30" t="s">
        <v>380</v>
      </c>
      <c r="K7" s="30" t="s">
        <v>394</v>
      </c>
      <c r="L7" s="30" t="s">
        <v>396</v>
      </c>
      <c r="N7" s="31" t="s">
        <v>178</v>
      </c>
      <c r="O7" s="31" t="s">
        <v>179</v>
      </c>
      <c r="P7" s="31" t="s">
        <v>180</v>
      </c>
      <c r="Q7" s="31" t="s">
        <v>181</v>
      </c>
      <c r="R7" s="31" t="s">
        <v>182</v>
      </c>
      <c r="S7" s="31" t="s">
        <v>183</v>
      </c>
      <c r="U7" s="31" t="s">
        <v>184</v>
      </c>
      <c r="V7" s="31" t="s">
        <v>380</v>
      </c>
      <c r="W7" s="31" t="s">
        <v>185</v>
      </c>
      <c r="X7" s="31" t="s">
        <v>186</v>
      </c>
      <c r="Z7" s="30" t="s">
        <v>187</v>
      </c>
      <c r="AA7" s="30" t="s">
        <v>188</v>
      </c>
      <c r="AC7" s="30" t="s">
        <v>189</v>
      </c>
      <c r="AD7" s="30" t="s">
        <v>190</v>
      </c>
      <c r="AE7" s="30" t="s">
        <v>377</v>
      </c>
      <c r="AF7" s="30" t="s">
        <v>191</v>
      </c>
      <c r="AG7" s="30" t="s">
        <v>192</v>
      </c>
      <c r="AH7" s="30" t="s">
        <v>193</v>
      </c>
      <c r="AI7" s="30" t="s">
        <v>194</v>
      </c>
      <c r="AM7" s="31" t="s">
        <v>289</v>
      </c>
      <c r="AN7" s="30" t="s">
        <v>195</v>
      </c>
      <c r="AO7" s="30" t="s">
        <v>196</v>
      </c>
      <c r="AP7" s="30" t="s">
        <v>215</v>
      </c>
      <c r="AZ7" s="32" t="s">
        <v>375</v>
      </c>
      <c r="BC7" s="30" t="s">
        <v>197</v>
      </c>
      <c r="BD7" s="30" t="s">
        <v>197</v>
      </c>
      <c r="BE7" s="30" t="s">
        <v>198</v>
      </c>
      <c r="BF7" s="30" t="s">
        <v>198</v>
      </c>
      <c r="BG7" s="32" t="s">
        <v>199</v>
      </c>
      <c r="BH7" s="32" t="s">
        <v>200</v>
      </c>
      <c r="BJ7" s="30" t="s">
        <v>201</v>
      </c>
      <c r="BK7" s="32" t="s">
        <v>202</v>
      </c>
      <c r="BL7" s="30" t="s">
        <v>203</v>
      </c>
      <c r="BM7" s="30" t="s">
        <v>203</v>
      </c>
      <c r="BN7" s="30" t="s">
        <v>401</v>
      </c>
      <c r="BO7" s="33" t="s">
        <v>204</v>
      </c>
      <c r="BP7" s="33" t="s">
        <v>205</v>
      </c>
      <c r="BQ7" s="30" t="s">
        <v>206</v>
      </c>
      <c r="BR7" s="30" t="s">
        <v>206</v>
      </c>
      <c r="BU7" s="31" t="s">
        <v>239</v>
      </c>
      <c r="BV7" s="37" t="s">
        <v>207</v>
      </c>
      <c r="BY7" s="30" t="s">
        <v>208</v>
      </c>
      <c r="BZ7" s="16"/>
      <c r="CA7" s="16"/>
      <c r="CC7" s="30" t="s">
        <v>141</v>
      </c>
      <c r="CD7" s="30" t="s">
        <v>209</v>
      </c>
      <c r="CF7" s="16" t="s">
        <v>322</v>
      </c>
      <c r="CG7" s="30" t="s">
        <v>322</v>
      </c>
      <c r="CI7" s="36"/>
      <c r="CJ7" s="38" t="s">
        <v>323</v>
      </c>
      <c r="CK7" s="38" t="s">
        <v>323</v>
      </c>
      <c r="CL7" s="36" t="s">
        <v>394</v>
      </c>
      <c r="CM7" s="36" t="s">
        <v>396</v>
      </c>
      <c r="CO7" s="30" t="s">
        <v>324</v>
      </c>
      <c r="CP7" s="30" t="s">
        <v>323</v>
      </c>
      <c r="CQ7" s="30" t="s">
        <v>323</v>
      </c>
      <c r="CR7" s="36" t="s">
        <v>323</v>
      </c>
      <c r="CS7" s="36" t="s">
        <v>189</v>
      </c>
      <c r="CT7" s="36"/>
      <c r="CU7" s="36"/>
      <c r="CV7" s="36" t="s">
        <v>325</v>
      </c>
      <c r="CW7" s="36" t="s">
        <v>326</v>
      </c>
      <c r="CX7" s="36" t="s">
        <v>195</v>
      </c>
      <c r="CY7" s="36" t="s">
        <v>215</v>
      </c>
      <c r="CZ7" s="36"/>
      <c r="DA7" s="36"/>
      <c r="DB7" s="36"/>
      <c r="DC7" s="36"/>
      <c r="DD7" s="36"/>
      <c r="DE7" s="36"/>
      <c r="DF7" s="36"/>
      <c r="DG7" s="36"/>
      <c r="DH7" s="36" t="s">
        <v>197</v>
      </c>
      <c r="DI7" s="36" t="s">
        <v>198</v>
      </c>
      <c r="DJ7" s="36" t="s">
        <v>199</v>
      </c>
      <c r="DK7" s="36"/>
      <c r="DL7" s="36" t="s">
        <v>327</v>
      </c>
      <c r="DM7" s="36" t="s">
        <v>201</v>
      </c>
      <c r="DN7" s="36" t="s">
        <v>401</v>
      </c>
      <c r="DO7" s="36" t="s">
        <v>204</v>
      </c>
      <c r="DP7" s="36" t="s">
        <v>206</v>
      </c>
      <c r="DQ7" s="36"/>
      <c r="DR7" s="36" t="s">
        <v>239</v>
      </c>
      <c r="DS7" s="36"/>
      <c r="DT7" s="36"/>
      <c r="DU7" s="36"/>
      <c r="DV7" s="35" t="s">
        <v>141</v>
      </c>
      <c r="DW7" s="36"/>
      <c r="DX7" s="36"/>
      <c r="DY7" s="36"/>
      <c r="DZ7" s="36"/>
      <c r="IM7"/>
      <c r="IN7"/>
      <c r="IO7"/>
      <c r="IP7"/>
      <c r="IQ7"/>
      <c r="IR7"/>
      <c r="IS7"/>
    </row>
    <row r="8" spans="1:253" s="30" customFormat="1" ht="15">
      <c r="A8" s="69" t="s">
        <v>328</v>
      </c>
      <c r="B8" s="39" t="s">
        <v>329</v>
      </c>
      <c r="C8" s="30" t="s">
        <v>330</v>
      </c>
      <c r="D8" s="30" t="s">
        <v>330</v>
      </c>
      <c r="E8" s="39" t="s">
        <v>329</v>
      </c>
      <c r="F8" s="30" t="s">
        <v>330</v>
      </c>
      <c r="G8" s="40" t="s">
        <v>329</v>
      </c>
      <c r="H8" s="30" t="s">
        <v>330</v>
      </c>
      <c r="I8" s="39" t="s">
        <v>329</v>
      </c>
      <c r="J8" s="39" t="s">
        <v>329</v>
      </c>
      <c r="K8" s="30" t="s">
        <v>330</v>
      </c>
      <c r="L8" s="30" t="s">
        <v>330</v>
      </c>
      <c r="M8" s="30" t="s">
        <v>330</v>
      </c>
      <c r="N8" s="30" t="s">
        <v>330</v>
      </c>
      <c r="O8" s="30" t="s">
        <v>330</v>
      </c>
      <c r="P8" s="30" t="s">
        <v>330</v>
      </c>
      <c r="Q8" s="30" t="s">
        <v>330</v>
      </c>
      <c r="R8" s="30" t="s">
        <v>330</v>
      </c>
      <c r="S8" s="30" t="s">
        <v>330</v>
      </c>
      <c r="T8" s="39" t="s">
        <v>329</v>
      </c>
      <c r="U8" s="30" t="s">
        <v>330</v>
      </c>
      <c r="V8" s="30" t="s">
        <v>330</v>
      </c>
      <c r="W8" s="30" t="s">
        <v>330</v>
      </c>
      <c r="X8" s="30" t="s">
        <v>330</v>
      </c>
      <c r="Y8" s="39" t="s">
        <v>329</v>
      </c>
      <c r="Z8" s="30" t="s">
        <v>330</v>
      </c>
      <c r="AA8" s="30" t="s">
        <v>330</v>
      </c>
      <c r="AB8" s="30" t="s">
        <v>330</v>
      </c>
      <c r="AC8" s="39" t="s">
        <v>329</v>
      </c>
      <c r="AD8" s="30" t="s">
        <v>330</v>
      </c>
      <c r="AE8" s="39" t="s">
        <v>329</v>
      </c>
      <c r="AG8" s="39" t="s">
        <v>329</v>
      </c>
      <c r="AH8" s="30" t="s">
        <v>330</v>
      </c>
      <c r="AI8" s="30" t="s">
        <v>331</v>
      </c>
      <c r="AJ8" s="30" t="s">
        <v>330</v>
      </c>
      <c r="AK8" s="30" t="s">
        <v>330</v>
      </c>
      <c r="AL8" s="39" t="s">
        <v>329</v>
      </c>
      <c r="AM8" s="30" t="s">
        <v>330</v>
      </c>
      <c r="AN8" s="39" t="s">
        <v>332</v>
      </c>
      <c r="AO8" s="30" t="s">
        <v>330</v>
      </c>
      <c r="AP8" s="30" t="s">
        <v>330</v>
      </c>
      <c r="AQ8" s="39" t="s">
        <v>329</v>
      </c>
      <c r="AR8" s="30" t="s">
        <v>330</v>
      </c>
      <c r="AS8" s="30" t="s">
        <v>330</v>
      </c>
      <c r="AT8" s="30" t="s">
        <v>330</v>
      </c>
      <c r="AU8" s="30" t="s">
        <v>330</v>
      </c>
      <c r="AV8" s="30" t="s">
        <v>330</v>
      </c>
      <c r="AW8" s="39" t="s">
        <v>329</v>
      </c>
      <c r="AX8" s="30" t="s">
        <v>330</v>
      </c>
      <c r="AY8" s="39" t="s">
        <v>329</v>
      </c>
      <c r="AZ8" s="30" t="s">
        <v>330</v>
      </c>
      <c r="BA8" s="39" t="s">
        <v>329</v>
      </c>
      <c r="BB8" s="30" t="s">
        <v>330</v>
      </c>
      <c r="BC8" s="39" t="s">
        <v>329</v>
      </c>
      <c r="BD8" s="30" t="s">
        <v>330</v>
      </c>
      <c r="BE8" s="39" t="s">
        <v>329</v>
      </c>
      <c r="BF8" s="30" t="s">
        <v>330</v>
      </c>
      <c r="BG8" s="30" t="s">
        <v>330</v>
      </c>
      <c r="BH8" s="30" t="s">
        <v>330</v>
      </c>
      <c r="BI8" s="30" t="s">
        <v>330</v>
      </c>
      <c r="BJ8" s="39" t="s">
        <v>329</v>
      </c>
      <c r="BK8" s="30" t="s">
        <v>330</v>
      </c>
      <c r="BL8" s="39" t="s">
        <v>329</v>
      </c>
      <c r="BM8" s="30" t="s">
        <v>330</v>
      </c>
      <c r="BN8" s="30" t="s">
        <v>330</v>
      </c>
      <c r="BO8" s="33" t="s">
        <v>330</v>
      </c>
      <c r="BP8" s="41" t="s">
        <v>329</v>
      </c>
      <c r="BQ8" s="39" t="s">
        <v>329</v>
      </c>
      <c r="BR8" s="30" t="s">
        <v>330</v>
      </c>
      <c r="BS8" s="30" t="s">
        <v>330</v>
      </c>
      <c r="BT8" s="39" t="s">
        <v>329</v>
      </c>
      <c r="BU8" s="39" t="s">
        <v>329</v>
      </c>
      <c r="BV8" s="30" t="s">
        <v>330</v>
      </c>
      <c r="BW8" s="39" t="s">
        <v>329</v>
      </c>
      <c r="BX8" s="30" t="s">
        <v>330</v>
      </c>
      <c r="BY8" s="30" t="s">
        <v>330</v>
      </c>
      <c r="BZ8" s="40" t="s">
        <v>329</v>
      </c>
      <c r="CA8" s="40" t="s">
        <v>329</v>
      </c>
      <c r="CB8" s="30" t="s">
        <v>330</v>
      </c>
      <c r="CC8" s="39" t="s">
        <v>332</v>
      </c>
      <c r="CD8" s="30" t="s">
        <v>330</v>
      </c>
      <c r="CF8" s="16" t="s">
        <v>333</v>
      </c>
      <c r="CG8" s="30" t="s">
        <v>333</v>
      </c>
      <c r="CI8" s="29" t="s">
        <v>328</v>
      </c>
      <c r="CJ8" s="16" t="s">
        <v>334</v>
      </c>
      <c r="CK8" s="16" t="s">
        <v>334</v>
      </c>
      <c r="CL8" s="30" t="s">
        <v>334</v>
      </c>
      <c r="CM8" s="30" t="s">
        <v>334</v>
      </c>
      <c r="CN8" s="30" t="s">
        <v>334</v>
      </c>
      <c r="CO8" s="30" t="s">
        <v>334</v>
      </c>
      <c r="CP8" s="30" t="s">
        <v>334</v>
      </c>
      <c r="CQ8" s="30" t="s">
        <v>334</v>
      </c>
      <c r="CR8" s="36" t="s">
        <v>334</v>
      </c>
      <c r="CS8" s="36" t="s">
        <v>334</v>
      </c>
      <c r="CT8" s="36" t="s">
        <v>334</v>
      </c>
      <c r="CU8" s="36" t="s">
        <v>334</v>
      </c>
      <c r="CV8" s="36" t="s">
        <v>334</v>
      </c>
      <c r="CW8" s="36" t="s">
        <v>334</v>
      </c>
      <c r="CX8" s="36" t="s">
        <v>334</v>
      </c>
      <c r="CY8" s="36" t="s">
        <v>334</v>
      </c>
      <c r="CZ8" s="36" t="s">
        <v>334</v>
      </c>
      <c r="DA8" s="36" t="s">
        <v>334</v>
      </c>
      <c r="DB8" s="36" t="s">
        <v>334</v>
      </c>
      <c r="DC8" s="36" t="s">
        <v>334</v>
      </c>
      <c r="DD8" s="36" t="s">
        <v>334</v>
      </c>
      <c r="DE8" s="36" t="s">
        <v>334</v>
      </c>
      <c r="DF8" s="36" t="s">
        <v>334</v>
      </c>
      <c r="DG8" s="36" t="s">
        <v>334</v>
      </c>
      <c r="DH8" s="36" t="s">
        <v>334</v>
      </c>
      <c r="DI8" s="36" t="s">
        <v>334</v>
      </c>
      <c r="DJ8" s="36" t="s">
        <v>334</v>
      </c>
      <c r="DK8" s="36" t="s">
        <v>334</v>
      </c>
      <c r="DL8" s="36" t="s">
        <v>334</v>
      </c>
      <c r="DM8" s="36" t="s">
        <v>334</v>
      </c>
      <c r="DN8" s="36" t="s">
        <v>334</v>
      </c>
      <c r="DO8" s="36" t="s">
        <v>334</v>
      </c>
      <c r="DP8" s="36" t="s">
        <v>334</v>
      </c>
      <c r="DQ8" s="36" t="s">
        <v>334</v>
      </c>
      <c r="DR8" s="36" t="s">
        <v>334</v>
      </c>
      <c r="DS8" s="36" t="s">
        <v>334</v>
      </c>
      <c r="DT8" s="36" t="s">
        <v>334</v>
      </c>
      <c r="DU8" s="36" t="s">
        <v>334</v>
      </c>
      <c r="DV8" s="35" t="s">
        <v>334</v>
      </c>
      <c r="DW8" s="36"/>
      <c r="DX8" s="36"/>
      <c r="DY8" s="36"/>
      <c r="DZ8" s="36"/>
      <c r="IM8"/>
      <c r="IN8"/>
      <c r="IO8"/>
      <c r="IP8"/>
      <c r="IQ8"/>
      <c r="IR8"/>
      <c r="IS8"/>
    </row>
    <row r="9" spans="1:253" s="30" customFormat="1" ht="30">
      <c r="A9" s="69" t="s">
        <v>335</v>
      </c>
      <c r="B9" s="30" t="s">
        <v>336</v>
      </c>
      <c r="C9" s="30" t="s">
        <v>336</v>
      </c>
      <c r="D9" s="30" t="s">
        <v>336</v>
      </c>
      <c r="E9" s="42" t="s">
        <v>337</v>
      </c>
      <c r="F9" s="30" t="s">
        <v>332</v>
      </c>
      <c r="G9" s="43" t="s">
        <v>337</v>
      </c>
      <c r="H9" s="42" t="s">
        <v>337</v>
      </c>
      <c r="I9" s="42" t="s">
        <v>337</v>
      </c>
      <c r="J9" s="42" t="s">
        <v>337</v>
      </c>
      <c r="K9" s="30" t="s">
        <v>332</v>
      </c>
      <c r="L9" s="30" t="s">
        <v>332</v>
      </c>
      <c r="M9" s="30" t="s">
        <v>332</v>
      </c>
      <c r="N9" s="30" t="s">
        <v>332</v>
      </c>
      <c r="O9" s="30" t="s">
        <v>332</v>
      </c>
      <c r="P9" s="30" t="s">
        <v>332</v>
      </c>
      <c r="Q9" s="30" t="s">
        <v>332</v>
      </c>
      <c r="R9" s="30" t="s">
        <v>332</v>
      </c>
      <c r="S9" s="30" t="s">
        <v>332</v>
      </c>
      <c r="T9" s="30" t="s">
        <v>338</v>
      </c>
      <c r="U9" s="30" t="s">
        <v>338</v>
      </c>
      <c r="V9" s="30" t="s">
        <v>338</v>
      </c>
      <c r="W9" s="30" t="s">
        <v>338</v>
      </c>
      <c r="X9" s="30" t="s">
        <v>338</v>
      </c>
      <c r="Y9" s="30" t="s">
        <v>332</v>
      </c>
      <c r="Z9" s="30" t="s">
        <v>332</v>
      </c>
      <c r="AA9" s="30" t="s">
        <v>332</v>
      </c>
      <c r="AB9" s="30" t="s">
        <v>332</v>
      </c>
      <c r="AC9" s="42" t="s">
        <v>337</v>
      </c>
      <c r="AD9" s="42" t="s">
        <v>336</v>
      </c>
      <c r="AE9" s="42" t="s">
        <v>337</v>
      </c>
      <c r="AG9" s="42" t="s">
        <v>337</v>
      </c>
      <c r="AH9" s="42" t="s">
        <v>339</v>
      </c>
      <c r="AI9" s="30" t="s">
        <v>336</v>
      </c>
      <c r="AJ9" s="30" t="s">
        <v>340</v>
      </c>
      <c r="AK9" s="30" t="s">
        <v>336</v>
      </c>
      <c r="AL9" s="30" t="s">
        <v>332</v>
      </c>
      <c r="AM9" s="30" t="s">
        <v>332</v>
      </c>
      <c r="AN9" s="30" t="s">
        <v>341</v>
      </c>
      <c r="AO9" s="30" t="s">
        <v>332</v>
      </c>
      <c r="AP9" s="30" t="s">
        <v>341</v>
      </c>
      <c r="AQ9" s="30" t="s">
        <v>342</v>
      </c>
      <c r="AR9" s="30" t="s">
        <v>342</v>
      </c>
      <c r="AS9" s="42" t="s">
        <v>337</v>
      </c>
      <c r="AT9" s="30" t="s">
        <v>332</v>
      </c>
      <c r="AU9" s="30" t="s">
        <v>338</v>
      </c>
      <c r="AV9" s="30" t="s">
        <v>332</v>
      </c>
      <c r="AW9" s="30" t="s">
        <v>332</v>
      </c>
      <c r="AX9" s="30" t="s">
        <v>336</v>
      </c>
      <c r="AY9" s="30" t="s">
        <v>336</v>
      </c>
      <c r="AZ9" s="30" t="s">
        <v>336</v>
      </c>
      <c r="BA9" s="42" t="s">
        <v>337</v>
      </c>
      <c r="BB9" s="42" t="s">
        <v>337</v>
      </c>
      <c r="BC9" s="30" t="s">
        <v>342</v>
      </c>
      <c r="BD9" s="30" t="s">
        <v>342</v>
      </c>
      <c r="BE9" s="30" t="s">
        <v>342</v>
      </c>
      <c r="BF9" s="30" t="s">
        <v>342</v>
      </c>
      <c r="BG9" s="30" t="s">
        <v>342</v>
      </c>
      <c r="BH9" s="30" t="s">
        <v>342</v>
      </c>
      <c r="BI9" s="30" t="s">
        <v>338</v>
      </c>
      <c r="BJ9" s="30" t="s">
        <v>338</v>
      </c>
      <c r="BK9" s="30" t="s">
        <v>338</v>
      </c>
      <c r="BL9" s="30" t="s">
        <v>338</v>
      </c>
      <c r="BM9" s="30" t="s">
        <v>338</v>
      </c>
      <c r="BN9" s="30" t="s">
        <v>332</v>
      </c>
      <c r="BO9" s="33" t="s">
        <v>332</v>
      </c>
      <c r="BP9" s="33" t="s">
        <v>332</v>
      </c>
      <c r="BQ9" s="42" t="s">
        <v>343</v>
      </c>
      <c r="BR9" s="42" t="s">
        <v>344</v>
      </c>
      <c r="BS9" s="30" t="s">
        <v>336</v>
      </c>
      <c r="BT9" s="30" t="s">
        <v>336</v>
      </c>
      <c r="BU9" s="30" t="s">
        <v>332</v>
      </c>
      <c r="BV9" s="30" t="s">
        <v>332</v>
      </c>
      <c r="BW9" s="42" t="s">
        <v>337</v>
      </c>
      <c r="BX9" s="42" t="s">
        <v>332</v>
      </c>
      <c r="BY9" s="30" t="s">
        <v>342</v>
      </c>
      <c r="BZ9" s="16" t="s">
        <v>336</v>
      </c>
      <c r="CA9" s="16" t="s">
        <v>338</v>
      </c>
      <c r="CB9" s="30" t="s">
        <v>338</v>
      </c>
      <c r="CC9" s="30" t="s">
        <v>345</v>
      </c>
      <c r="CD9" s="30" t="s">
        <v>342</v>
      </c>
      <c r="CF9" s="43" t="s">
        <v>346</v>
      </c>
      <c r="CG9" s="30" t="s">
        <v>347</v>
      </c>
      <c r="CI9" s="29" t="s">
        <v>335</v>
      </c>
      <c r="CJ9" s="16" t="s">
        <v>348</v>
      </c>
      <c r="CK9" s="16" t="s">
        <v>348</v>
      </c>
      <c r="CL9" s="30" t="s">
        <v>349</v>
      </c>
      <c r="CM9" s="30" t="s">
        <v>349</v>
      </c>
      <c r="CN9" s="30" t="s">
        <v>349</v>
      </c>
      <c r="CO9" s="30" t="s">
        <v>349</v>
      </c>
      <c r="CP9" s="30" t="s">
        <v>349</v>
      </c>
      <c r="CQ9" s="30" t="s">
        <v>349</v>
      </c>
      <c r="CR9" s="30" t="s">
        <v>349</v>
      </c>
      <c r="CS9" s="30" t="s">
        <v>349</v>
      </c>
      <c r="CT9" s="30" t="s">
        <v>349</v>
      </c>
      <c r="CU9" s="30" t="s">
        <v>349</v>
      </c>
      <c r="CV9" s="30" t="s">
        <v>349</v>
      </c>
      <c r="CW9" s="30" t="s">
        <v>349</v>
      </c>
      <c r="CX9" s="30" t="s">
        <v>349</v>
      </c>
      <c r="CY9" s="30" t="s">
        <v>349</v>
      </c>
      <c r="CZ9" s="30" t="s">
        <v>350</v>
      </c>
      <c r="DA9" s="30" t="s">
        <v>349</v>
      </c>
      <c r="DB9" s="30" t="s">
        <v>349</v>
      </c>
      <c r="DF9" s="30" t="s">
        <v>349</v>
      </c>
      <c r="DG9" s="30" t="s">
        <v>349</v>
      </c>
      <c r="DH9" s="30" t="s">
        <v>350</v>
      </c>
      <c r="DI9" s="30" t="s">
        <v>350</v>
      </c>
      <c r="DJ9" s="30" t="s">
        <v>350</v>
      </c>
      <c r="DK9" s="30" t="s">
        <v>349</v>
      </c>
      <c r="DL9" s="30" t="s">
        <v>349</v>
      </c>
      <c r="DM9" s="30" t="s">
        <v>349</v>
      </c>
      <c r="DN9" s="30" t="s">
        <v>349</v>
      </c>
      <c r="DO9" s="30" t="s">
        <v>349</v>
      </c>
      <c r="DP9" s="30" t="s">
        <v>349</v>
      </c>
      <c r="DQ9" s="30" t="s">
        <v>350</v>
      </c>
      <c r="DS9" s="30" t="s">
        <v>349</v>
      </c>
      <c r="DT9" s="30" t="s">
        <v>350</v>
      </c>
      <c r="DU9" s="30" t="s">
        <v>349</v>
      </c>
      <c r="DV9" s="16" t="s">
        <v>350</v>
      </c>
      <c r="IM9"/>
      <c r="IN9"/>
      <c r="IO9"/>
      <c r="IP9"/>
      <c r="IQ9"/>
      <c r="IR9"/>
      <c r="IS9"/>
    </row>
    <row r="10" spans="1:125" ht="15">
      <c r="A10" s="71">
        <v>1720</v>
      </c>
      <c r="B10" s="1">
        <v>30</v>
      </c>
      <c r="E10" s="12">
        <v>11.063333333333333</v>
      </c>
      <c r="G10" s="12">
        <v>13.3133333333333</v>
      </c>
      <c r="J10" s="32">
        <v>16.5</v>
      </c>
      <c r="L10" s="12"/>
      <c r="M10" s="12"/>
      <c r="N10" s="12"/>
      <c r="O10" s="12"/>
      <c r="P10" s="12"/>
      <c r="Q10" s="12"/>
      <c r="S10" s="12"/>
      <c r="T10" s="12">
        <v>1.725</v>
      </c>
      <c r="U10" s="12"/>
      <c r="V10" s="12"/>
      <c r="W10" s="12"/>
      <c r="X10" s="12"/>
      <c r="Y10" s="12"/>
      <c r="Z10" s="12"/>
      <c r="AA10" s="12"/>
      <c r="AB10" s="12"/>
      <c r="AC10" s="12">
        <v>9.259166666666667</v>
      </c>
      <c r="AD10" s="12"/>
      <c r="AI10" s="12">
        <v>7.5</v>
      </c>
      <c r="AJ10" s="12"/>
      <c r="AL10" s="12">
        <v>4.8125</v>
      </c>
      <c r="AM10" s="12"/>
      <c r="AN10" s="12"/>
      <c r="AO10" s="12"/>
      <c r="AQ10" s="12">
        <v>1.3425</v>
      </c>
      <c r="AR10" s="12"/>
      <c r="AX10" s="12"/>
      <c r="AY10" s="12">
        <v>46.458333333333336</v>
      </c>
      <c r="AZ10" s="12"/>
      <c r="BA10" s="12">
        <v>16.916666666666668</v>
      </c>
      <c r="BB10" s="12"/>
      <c r="BE10" s="12">
        <v>2.6841666666666666</v>
      </c>
      <c r="BF10" s="12"/>
      <c r="BG10" s="12"/>
      <c r="BH10" s="12">
        <f aca="true" t="shared" si="0" ref="BH10:BH41">AVERAGE(BC10/7.5,BD10,BE10/7.5,BF10,BG10)</f>
        <v>0.17894444444444443</v>
      </c>
      <c r="BJ10" s="12">
        <v>2.31</v>
      </c>
      <c r="BK10" s="12"/>
      <c r="BL10" s="1">
        <v>2.31</v>
      </c>
      <c r="BQ10" s="12">
        <v>35.520833333333336</v>
      </c>
      <c r="BR10" s="12"/>
      <c r="BS10" s="12"/>
      <c r="BT10" s="12"/>
      <c r="BU10" s="12"/>
      <c r="BV10" s="12"/>
      <c r="BW10" s="12">
        <v>13.791666666666666</v>
      </c>
      <c r="BX10" s="12"/>
      <c r="BY10" s="12"/>
      <c r="CA10" s="12">
        <v>3.078333333333333</v>
      </c>
      <c r="CB10" s="12"/>
      <c r="CC10" s="12"/>
      <c r="CD10" s="12"/>
      <c r="CF10" s="12">
        <v>3.959311138741771</v>
      </c>
      <c r="CG10" s="45"/>
      <c r="CI10" s="44">
        <v>1720</v>
      </c>
      <c r="CJ10" s="12">
        <v>1.1421089823293569</v>
      </c>
      <c r="CK10" s="12">
        <v>0.7546819124293309</v>
      </c>
      <c r="CQ10" s="12">
        <v>0.2683140316343754</v>
      </c>
      <c r="CR10" s="12"/>
      <c r="CS10" s="12">
        <v>0.8074872625286311</v>
      </c>
      <c r="CT10" s="12">
        <v>13.065726757847843</v>
      </c>
      <c r="CV10" s="12"/>
      <c r="CW10" s="12"/>
      <c r="CX10" s="12"/>
      <c r="CZ10" s="12">
        <v>1.402473668538477</v>
      </c>
      <c r="DA10" s="12"/>
      <c r="DB10" s="12"/>
      <c r="DD10" s="12"/>
      <c r="DF10" s="12">
        <v>1.8394299665404479</v>
      </c>
      <c r="DG10" s="12">
        <v>1.4752939815796249</v>
      </c>
      <c r="DH10" s="12"/>
      <c r="DI10" s="12">
        <v>2.804076776140555</v>
      </c>
      <c r="DL10" s="12">
        <v>0.32524924361641144</v>
      </c>
      <c r="DM10" s="12">
        <v>0.2520255919121932</v>
      </c>
      <c r="DO10" s="12"/>
      <c r="DP10" s="12">
        <v>3.097753988415345</v>
      </c>
      <c r="DS10" s="12">
        <v>1.2027643051794477</v>
      </c>
      <c r="DU10" s="12">
        <v>0.44776191974381896</v>
      </c>
    </row>
    <row r="11" spans="1:126" ht="15">
      <c r="A11" s="72">
        <v>1721</v>
      </c>
      <c r="B11" s="1">
        <v>30</v>
      </c>
      <c r="E11" s="12">
        <v>10.604166666666666</v>
      </c>
      <c r="G11" s="12">
        <v>13</v>
      </c>
      <c r="J11" s="32">
        <v>15.0416666666667</v>
      </c>
      <c r="L11" s="12"/>
      <c r="M11" s="12"/>
      <c r="S11" s="12"/>
      <c r="T11" s="12">
        <v>1.7583333333333329</v>
      </c>
      <c r="U11" s="12"/>
      <c r="V11" s="12"/>
      <c r="W11" s="12"/>
      <c r="X11" s="12"/>
      <c r="Y11" s="12"/>
      <c r="Z11" s="12"/>
      <c r="AA11" s="12"/>
      <c r="AB11" s="12"/>
      <c r="AC11" s="12">
        <v>8.834166666666667</v>
      </c>
      <c r="AD11" s="12"/>
      <c r="AI11" s="12">
        <v>8.166666666666666</v>
      </c>
      <c r="AJ11" s="12"/>
      <c r="AL11" s="12">
        <v>7.68</v>
      </c>
      <c r="AM11" s="12"/>
      <c r="AN11" s="12"/>
      <c r="AO11" s="12"/>
      <c r="AQ11" s="12">
        <v>1.1641666666666663</v>
      </c>
      <c r="AR11" s="12"/>
      <c r="AX11" s="12"/>
      <c r="AY11" s="12">
        <v>45</v>
      </c>
      <c r="AZ11" s="12"/>
      <c r="BA11" s="12">
        <v>15.4375</v>
      </c>
      <c r="BB11" s="12"/>
      <c r="BE11" s="12">
        <v>2.31</v>
      </c>
      <c r="BF11" s="12"/>
      <c r="BG11" s="12"/>
      <c r="BH11" s="12">
        <f t="shared" si="0"/>
        <v>0.154</v>
      </c>
      <c r="BJ11" s="12">
        <v>1.4583333333333333</v>
      </c>
      <c r="BK11" s="12"/>
      <c r="BL11" s="12">
        <v>1.8533333333333328</v>
      </c>
      <c r="BM11" s="12"/>
      <c r="BQ11" s="12">
        <v>33.125</v>
      </c>
      <c r="BR11" s="12"/>
      <c r="BS11" s="12"/>
      <c r="BT11" s="12"/>
      <c r="BU11" s="12"/>
      <c r="BV11" s="12"/>
      <c r="BW11" s="12">
        <v>10.041666666666666</v>
      </c>
      <c r="BX11" s="12"/>
      <c r="BY11" s="12"/>
      <c r="CA11" s="12">
        <v>3.045833333333333</v>
      </c>
      <c r="CB11" s="12"/>
      <c r="CC11" s="12">
        <v>19.083333333333332</v>
      </c>
      <c r="CD11" s="12"/>
      <c r="CF11" s="12">
        <v>3.8731664410796522</v>
      </c>
      <c r="CI11" s="46">
        <v>1721</v>
      </c>
      <c r="CJ11" s="12">
        <v>1.117259550311438</v>
      </c>
      <c r="CK11" s="12">
        <v>0.7208867054432392</v>
      </c>
      <c r="CQ11" s="12">
        <v>0.26754819374243666</v>
      </c>
      <c r="CR11" s="12"/>
      <c r="CS11" s="12">
        <v>0.7536607459964278</v>
      </c>
      <c r="CT11" s="12">
        <v>13.917578078279549</v>
      </c>
      <c r="CV11" s="12"/>
      <c r="CW11" s="12"/>
      <c r="CX11" s="12"/>
      <c r="CZ11" s="12">
        <v>1.1897127348698928</v>
      </c>
      <c r="DA11" s="12"/>
      <c r="DB11" s="12"/>
      <c r="DD11" s="12"/>
      <c r="DF11" s="12">
        <v>1.7429248984858434</v>
      </c>
      <c r="DG11" s="12">
        <v>1.3170045580213023</v>
      </c>
      <c r="DH11" s="12"/>
      <c r="DI11" s="12">
        <v>2.360689836119788</v>
      </c>
      <c r="DL11" s="12">
        <v>0.2552727052205175</v>
      </c>
      <c r="DM11" s="12">
        <v>0.15564529420155668</v>
      </c>
      <c r="DO11" s="12"/>
      <c r="DP11" s="12">
        <v>2.8259611973736445</v>
      </c>
      <c r="DS11" s="12">
        <v>0.856675029644086</v>
      </c>
      <c r="DU11" s="12">
        <v>0.4333952774352843</v>
      </c>
      <c r="DV11" s="12">
        <v>4.247869324747319</v>
      </c>
    </row>
    <row r="12" spans="1:126" ht="15">
      <c r="A12" s="72">
        <v>1722</v>
      </c>
      <c r="B12" s="1">
        <v>30.67</v>
      </c>
      <c r="E12" s="12">
        <v>11</v>
      </c>
      <c r="G12" s="12">
        <v>12.5416666666667</v>
      </c>
      <c r="J12" s="32">
        <v>15</v>
      </c>
      <c r="L12" s="12"/>
      <c r="M12" s="12"/>
      <c r="S12" s="12"/>
      <c r="T12" s="12">
        <v>1.7333333333333334</v>
      </c>
      <c r="U12" s="12"/>
      <c r="V12" s="12"/>
      <c r="W12" s="12"/>
      <c r="X12" s="12"/>
      <c r="Y12" s="12"/>
      <c r="Z12" s="12"/>
      <c r="AA12" s="12"/>
      <c r="AB12" s="12"/>
      <c r="AC12" s="12">
        <v>8.929166666666665</v>
      </c>
      <c r="AD12" s="12"/>
      <c r="AI12" s="12"/>
      <c r="AJ12" s="12"/>
      <c r="AL12" s="12">
        <v>9.4725</v>
      </c>
      <c r="AM12" s="12"/>
      <c r="AN12" s="12"/>
      <c r="AO12" s="12"/>
      <c r="AQ12" s="12">
        <v>1.2433333333333338</v>
      </c>
      <c r="AR12" s="12"/>
      <c r="AX12" s="12"/>
      <c r="AY12" s="12">
        <v>45</v>
      </c>
      <c r="AZ12" s="12"/>
      <c r="BA12" s="12">
        <v>13.916666666666666</v>
      </c>
      <c r="BB12" s="12"/>
      <c r="BE12" s="12">
        <v>2.9408333333333334</v>
      </c>
      <c r="BF12" s="12"/>
      <c r="BG12" s="12"/>
      <c r="BH12" s="12">
        <f t="shared" si="0"/>
        <v>0.19605555555555557</v>
      </c>
      <c r="BJ12" s="12">
        <v>1.4583333333333333</v>
      </c>
      <c r="BK12" s="12"/>
      <c r="BL12" s="12">
        <v>1.645</v>
      </c>
      <c r="BM12" s="12"/>
      <c r="BQ12" s="12">
        <v>31.875</v>
      </c>
      <c r="BR12" s="12"/>
      <c r="BS12" s="12"/>
      <c r="BT12" s="12"/>
      <c r="BU12" s="12"/>
      <c r="BV12" s="12"/>
      <c r="BW12" s="12">
        <v>10.25</v>
      </c>
      <c r="BX12" s="12"/>
      <c r="BY12" s="12"/>
      <c r="CA12" s="12">
        <v>2.966666666666667</v>
      </c>
      <c r="CB12" s="12"/>
      <c r="CC12" s="12">
        <v>20.5</v>
      </c>
      <c r="CD12" s="12"/>
      <c r="CF12" s="12">
        <v>4.042383983915821</v>
      </c>
      <c r="CI12" s="46">
        <v>1722</v>
      </c>
      <c r="CJ12" s="12">
        <v>1.192114584487483</v>
      </c>
      <c r="CK12" s="12">
        <v>0.7258557511500848</v>
      </c>
      <c r="CQ12" s="12">
        <v>0.275267099857125</v>
      </c>
      <c r="CR12" s="12"/>
      <c r="CS12" s="12">
        <v>0.7950467031508447</v>
      </c>
      <c r="CT12" s="12"/>
      <c r="CV12" s="12"/>
      <c r="CW12" s="12"/>
      <c r="CX12" s="12"/>
      <c r="CZ12" s="12">
        <v>1.3261294863681634</v>
      </c>
      <c r="DA12" s="12"/>
      <c r="DB12" s="12"/>
      <c r="DD12" s="12"/>
      <c r="DF12" s="12">
        <v>1.8190727927621195</v>
      </c>
      <c r="DG12" s="12">
        <v>1.2391301859653856</v>
      </c>
      <c r="DH12" s="12"/>
      <c r="DI12" s="12">
        <v>3.136669542488771</v>
      </c>
      <c r="DL12" s="12">
        <v>0.23647658796378113</v>
      </c>
      <c r="DM12" s="12">
        <v>0.1624453929423323</v>
      </c>
      <c r="DO12" s="12"/>
      <c r="DP12" s="12">
        <v>2.838127521747066</v>
      </c>
      <c r="DS12" s="12">
        <v>0.9126527716990565</v>
      </c>
      <c r="DU12" s="12">
        <v>0.4405733217836249</v>
      </c>
      <c r="DV12" s="12">
        <v>4.762578831624961</v>
      </c>
    </row>
    <row r="13" spans="1:126" ht="15">
      <c r="A13" s="72">
        <v>1723</v>
      </c>
      <c r="B13" s="1">
        <v>30.58</v>
      </c>
      <c r="E13" s="12">
        <v>9.75</v>
      </c>
      <c r="G13" s="12">
        <v>11.9166666666667</v>
      </c>
      <c r="J13" s="32">
        <v>15</v>
      </c>
      <c r="L13" s="12"/>
      <c r="M13" s="12"/>
      <c r="S13" s="12"/>
      <c r="T13" s="12">
        <v>1.8641666666666665</v>
      </c>
      <c r="U13" s="12"/>
      <c r="V13" s="12"/>
      <c r="W13" s="12"/>
      <c r="X13" s="12"/>
      <c r="Y13" s="12"/>
      <c r="Z13" s="12"/>
      <c r="AA13" s="12"/>
      <c r="AB13" s="12"/>
      <c r="AC13" s="12">
        <v>8.804166666666665</v>
      </c>
      <c r="AD13" s="12"/>
      <c r="AI13" s="12"/>
      <c r="AJ13" s="12"/>
      <c r="AL13" s="12">
        <v>9.1875</v>
      </c>
      <c r="AM13" s="12"/>
      <c r="AN13" s="12"/>
      <c r="AO13" s="12"/>
      <c r="AQ13" s="12">
        <v>1.305</v>
      </c>
      <c r="AR13" s="12"/>
      <c r="AX13" s="12"/>
      <c r="AY13" s="12">
        <v>40.479166666666664</v>
      </c>
      <c r="AZ13" s="12"/>
      <c r="BA13" s="12">
        <v>14.125</v>
      </c>
      <c r="BB13" s="12"/>
      <c r="BE13" s="12">
        <v>2.5691666666666673</v>
      </c>
      <c r="BF13" s="12"/>
      <c r="BG13" s="12"/>
      <c r="BH13" s="12">
        <f t="shared" si="0"/>
        <v>0.1712777777777778</v>
      </c>
      <c r="BJ13" s="12">
        <v>2.0533333333333332</v>
      </c>
      <c r="BK13" s="12"/>
      <c r="BL13" s="12">
        <v>2.8058333333333336</v>
      </c>
      <c r="BM13" s="12"/>
      <c r="BQ13" s="12">
        <v>36.875</v>
      </c>
      <c r="BR13" s="12"/>
      <c r="BS13" s="12"/>
      <c r="BT13" s="12"/>
      <c r="BU13" s="12"/>
      <c r="BV13" s="12"/>
      <c r="BW13" s="12">
        <v>14.125</v>
      </c>
      <c r="BX13" s="12"/>
      <c r="BY13" s="12"/>
      <c r="CA13" s="12">
        <v>2.73</v>
      </c>
      <c r="CB13" s="12"/>
      <c r="CC13" s="12">
        <v>20.5</v>
      </c>
      <c r="CD13" s="12"/>
      <c r="CF13" s="12">
        <v>3.562921710540753</v>
      </c>
      <c r="CI13" s="46">
        <v>1723</v>
      </c>
      <c r="CJ13" s="12">
        <v>1.0476360183493867</v>
      </c>
      <c r="CK13" s="12">
        <v>0.60788100769964</v>
      </c>
      <c r="CQ13" s="12">
        <v>0.2609309956287985</v>
      </c>
      <c r="CR13" s="12"/>
      <c r="CS13" s="12">
        <v>0.6909373691604817</v>
      </c>
      <c r="CT13" s="12"/>
      <c r="CV13" s="12"/>
      <c r="CW13" s="12"/>
      <c r="CX13" s="12"/>
      <c r="CZ13" s="12">
        <v>1.2268107736822378</v>
      </c>
      <c r="DA13" s="12"/>
      <c r="DB13" s="12"/>
      <c r="DD13" s="12"/>
      <c r="DF13" s="12">
        <v>1.4422410174126419</v>
      </c>
      <c r="DG13" s="12">
        <v>1.1085081313081084</v>
      </c>
      <c r="DH13" s="12"/>
      <c r="DI13" s="12">
        <v>2.415234747932529</v>
      </c>
      <c r="DL13" s="12">
        <v>0.3555108285736935</v>
      </c>
      <c r="DM13" s="12">
        <v>0.20159454153514314</v>
      </c>
      <c r="DO13" s="12"/>
      <c r="DP13" s="12">
        <v>2.893892909167186</v>
      </c>
      <c r="DS13" s="12">
        <v>1.1085081313081089</v>
      </c>
      <c r="DU13" s="12">
        <v>0.35733931924233114</v>
      </c>
      <c r="DV13" s="12">
        <v>4.197695118740541</v>
      </c>
    </row>
    <row r="14" spans="1:126" ht="15">
      <c r="A14" s="72">
        <v>1724</v>
      </c>
      <c r="B14" s="1">
        <v>30.65</v>
      </c>
      <c r="E14" s="12">
        <v>10.1175</v>
      </c>
      <c r="G14" s="12">
        <v>11.9166666666667</v>
      </c>
      <c r="J14" s="32">
        <v>15</v>
      </c>
      <c r="L14" s="12"/>
      <c r="M14" s="12"/>
      <c r="S14" s="12"/>
      <c r="T14" s="12">
        <v>2.1175</v>
      </c>
      <c r="U14" s="12"/>
      <c r="V14" s="12"/>
      <c r="W14" s="12"/>
      <c r="X14" s="12"/>
      <c r="Y14" s="12"/>
      <c r="Z14" s="12"/>
      <c r="AA14" s="12"/>
      <c r="AB14" s="12"/>
      <c r="AC14" s="12">
        <v>10.95</v>
      </c>
      <c r="AD14" s="12"/>
      <c r="AI14" s="12"/>
      <c r="AJ14" s="12"/>
      <c r="AL14" s="12">
        <v>7.770833333333333</v>
      </c>
      <c r="AM14" s="12"/>
      <c r="AN14" s="12"/>
      <c r="AO14" s="12"/>
      <c r="AQ14" s="12">
        <v>1.4866666666666664</v>
      </c>
      <c r="AR14" s="12"/>
      <c r="AX14" s="12"/>
      <c r="AY14" s="12">
        <v>36</v>
      </c>
      <c r="AZ14" s="12"/>
      <c r="BA14" s="12">
        <v>14.5625</v>
      </c>
      <c r="BB14" s="12"/>
      <c r="BE14" s="12">
        <v>2.350833333333334</v>
      </c>
      <c r="BF14" s="12"/>
      <c r="BG14" s="12"/>
      <c r="BH14" s="12">
        <f t="shared" si="0"/>
        <v>0.15672222222222226</v>
      </c>
      <c r="BJ14" s="12">
        <v>2.231666666666667</v>
      </c>
      <c r="BK14" s="12"/>
      <c r="BL14" s="12">
        <v>3.1366666666666667</v>
      </c>
      <c r="BM14" s="12"/>
      <c r="BQ14" s="12">
        <v>29.416666666666668</v>
      </c>
      <c r="BR14" s="12"/>
      <c r="BS14" s="12"/>
      <c r="BT14" s="12"/>
      <c r="BU14" s="12"/>
      <c r="BV14" s="12"/>
      <c r="BW14" s="12">
        <v>23.375</v>
      </c>
      <c r="BX14" s="12"/>
      <c r="BY14" s="12"/>
      <c r="CA14" s="12">
        <v>3.355</v>
      </c>
      <c r="CB14" s="12"/>
      <c r="CC14" s="12">
        <v>20.666666666666668</v>
      </c>
      <c r="CD14" s="12"/>
      <c r="CF14" s="12">
        <v>4.0759814329699005</v>
      </c>
      <c r="CI14" s="46">
        <v>1724</v>
      </c>
      <c r="CJ14" s="12">
        <v>1.2012387588512254</v>
      </c>
      <c r="CK14" s="12">
        <v>0.6954157015318527</v>
      </c>
      <c r="CQ14" s="12">
        <v>0.33907070545518364</v>
      </c>
      <c r="CR14" s="12"/>
      <c r="CS14" s="12">
        <v>0.9830836275555158</v>
      </c>
      <c r="CT14" s="12"/>
      <c r="CV14" s="12"/>
      <c r="CW14" s="12"/>
      <c r="CX14" s="12"/>
      <c r="CZ14" s="12">
        <v>1.5988458391421065</v>
      </c>
      <c r="DA14" s="12"/>
      <c r="DB14" s="12"/>
      <c r="DD14" s="12"/>
      <c r="DF14" s="12">
        <v>1.467353315869164</v>
      </c>
      <c r="DG14" s="12">
        <v>1.3074114453221186</v>
      </c>
      <c r="DH14" s="12"/>
      <c r="DI14" s="12">
        <v>2.528219793845227</v>
      </c>
      <c r="DL14" s="12">
        <v>0.4546584315344566</v>
      </c>
      <c r="DM14" s="12">
        <v>0.2506539514442315</v>
      </c>
      <c r="DO14" s="12"/>
      <c r="DP14" s="12">
        <v>2.6410085276034785</v>
      </c>
      <c r="DS14" s="12">
        <v>2.0985917620191943</v>
      </c>
      <c r="DU14" s="12">
        <v>0.5023849268043357</v>
      </c>
      <c r="DV14" s="12">
        <v>4.841204000845476</v>
      </c>
    </row>
    <row r="15" spans="1:125" ht="15">
      <c r="A15" s="72">
        <v>1725</v>
      </c>
      <c r="B15" s="1">
        <v>30.17</v>
      </c>
      <c r="E15" s="12">
        <v>10.315</v>
      </c>
      <c r="G15" s="12">
        <v>12.7916666666667</v>
      </c>
      <c r="J15" s="32">
        <v>16.5833333333333</v>
      </c>
      <c r="L15" s="12"/>
      <c r="M15" s="12"/>
      <c r="S15" s="12"/>
      <c r="T15" s="12">
        <v>2.1325</v>
      </c>
      <c r="U15" s="12"/>
      <c r="V15" s="12"/>
      <c r="W15" s="12"/>
      <c r="X15" s="12"/>
      <c r="Y15" s="12"/>
      <c r="Z15" s="12"/>
      <c r="AA15" s="12"/>
      <c r="AB15" s="12"/>
      <c r="AC15" s="12">
        <v>12.120833333333332</v>
      </c>
      <c r="AD15" s="12"/>
      <c r="AI15" s="12"/>
      <c r="AJ15" s="12"/>
      <c r="AL15" s="12">
        <v>7.333333333333333</v>
      </c>
      <c r="AM15" s="12"/>
      <c r="AN15" s="12"/>
      <c r="AO15" s="12"/>
      <c r="AQ15" s="12">
        <v>1.46</v>
      </c>
      <c r="AR15" s="12"/>
      <c r="AX15" s="12"/>
      <c r="AY15" s="12">
        <v>39.28666666666667</v>
      </c>
      <c r="AZ15" s="12"/>
      <c r="BA15" s="12">
        <v>19.98</v>
      </c>
      <c r="BB15" s="12"/>
      <c r="BE15" s="12">
        <v>2.8566666666666674</v>
      </c>
      <c r="BF15" s="12"/>
      <c r="BG15" s="12"/>
      <c r="BH15" s="12">
        <f t="shared" si="0"/>
        <v>0.1904444444444445</v>
      </c>
      <c r="BJ15" s="12">
        <v>2.513333333333333</v>
      </c>
      <c r="BK15" s="12"/>
      <c r="BL15" s="12">
        <v>2.8333333333333335</v>
      </c>
      <c r="BM15" s="12"/>
      <c r="BQ15" s="12">
        <v>33.4375</v>
      </c>
      <c r="BR15" s="12"/>
      <c r="BS15" s="12"/>
      <c r="BT15" s="12"/>
      <c r="BU15" s="12"/>
      <c r="BV15" s="12"/>
      <c r="BW15" s="12">
        <v>33.458333333333336</v>
      </c>
      <c r="BX15" s="12"/>
      <c r="BY15" s="12"/>
      <c r="CA15" s="12">
        <v>3.865</v>
      </c>
      <c r="CB15" s="12"/>
      <c r="CC15" s="12"/>
      <c r="CD15" s="12"/>
      <c r="CF15" s="12">
        <v>3.782736377833843</v>
      </c>
      <c r="CI15" s="46">
        <v>1725</v>
      </c>
      <c r="CJ15" s="12">
        <v>1.0973572742235294</v>
      </c>
      <c r="CK15" s="12">
        <v>0.6927726176548691</v>
      </c>
      <c r="CQ15" s="12">
        <v>0.3169054949394192</v>
      </c>
      <c r="CR15" s="12"/>
      <c r="CS15" s="12">
        <v>1.0099100700365868</v>
      </c>
      <c r="CT15" s="12"/>
      <c r="CU15" s="12"/>
      <c r="CV15" s="12"/>
      <c r="CW15" s="12"/>
      <c r="CX15" s="12"/>
      <c r="CZ15" s="12">
        <v>1.4572018764214805</v>
      </c>
      <c r="DA15" s="12"/>
      <c r="DB15" s="12"/>
      <c r="DD15" s="12"/>
      <c r="DF15" s="12">
        <v>1.4861110316383226</v>
      </c>
      <c r="DG15" s="12">
        <v>1.6647372869850263</v>
      </c>
      <c r="DH15" s="12"/>
      <c r="DI15" s="12">
        <v>2.8511917992995643</v>
      </c>
      <c r="DL15" s="12">
        <v>0.3811434235607832</v>
      </c>
      <c r="DM15" s="12">
        <v>0.2619806401108402</v>
      </c>
      <c r="DO15" s="12"/>
      <c r="DP15" s="12">
        <v>2.7860186703484393</v>
      </c>
      <c r="DS15" s="12">
        <v>2.7877545075262264</v>
      </c>
      <c r="DU15" s="12">
        <v>0.5371152130906615</v>
      </c>
    </row>
    <row r="16" spans="1:125" ht="15">
      <c r="A16" s="72">
        <v>1726</v>
      </c>
      <c r="B16" s="1">
        <v>30</v>
      </c>
      <c r="E16" s="12">
        <v>11.193333333333333</v>
      </c>
      <c r="G16" s="12">
        <v>14.0783333333333</v>
      </c>
      <c r="J16" s="32">
        <v>18</v>
      </c>
      <c r="L16" s="12"/>
      <c r="M16" s="12"/>
      <c r="S16" s="12"/>
      <c r="T16" s="12">
        <v>2.125</v>
      </c>
      <c r="U16" s="12"/>
      <c r="V16" s="12"/>
      <c r="W16" s="12"/>
      <c r="X16" s="12"/>
      <c r="Y16" s="12"/>
      <c r="Z16" s="12"/>
      <c r="AA16" s="12"/>
      <c r="AB16" s="12"/>
      <c r="AC16" s="12">
        <v>12.505</v>
      </c>
      <c r="AD16" s="12"/>
      <c r="AI16" s="12"/>
      <c r="AJ16" s="12"/>
      <c r="AL16" s="12">
        <v>7.4375</v>
      </c>
      <c r="AM16" s="12"/>
      <c r="AN16" s="12"/>
      <c r="AO16" s="12"/>
      <c r="AQ16" s="12">
        <v>1.4483333333333333</v>
      </c>
      <c r="AR16" s="12"/>
      <c r="AX16" s="12"/>
      <c r="AY16" s="12">
        <v>48.57833333333334</v>
      </c>
      <c r="AZ16" s="12"/>
      <c r="BA16" s="12">
        <v>22</v>
      </c>
      <c r="BB16" s="12"/>
      <c r="BE16" s="12">
        <v>3.1941666666666664</v>
      </c>
      <c r="BF16" s="12"/>
      <c r="BG16" s="12"/>
      <c r="BH16" s="12">
        <f t="shared" si="0"/>
        <v>0.21294444444444444</v>
      </c>
      <c r="BJ16" s="12">
        <v>2.5</v>
      </c>
      <c r="BK16" s="12"/>
      <c r="BL16" s="12">
        <v>1.8541666666666667</v>
      </c>
      <c r="BM16" s="12"/>
      <c r="BQ16" s="12">
        <v>36.354166666666664</v>
      </c>
      <c r="BR16" s="12"/>
      <c r="BS16" s="12"/>
      <c r="BT16" s="12"/>
      <c r="BU16" s="12"/>
      <c r="BV16" s="12"/>
      <c r="BW16" s="12">
        <v>17.2225</v>
      </c>
      <c r="BX16" s="12"/>
      <c r="BY16" s="12"/>
      <c r="CA16" s="12">
        <v>3.8225</v>
      </c>
      <c r="CB16" s="12"/>
      <c r="CC16" s="12"/>
      <c r="CD16" s="12"/>
      <c r="CF16" s="12">
        <v>3.6582459151885054</v>
      </c>
      <c r="CI16" s="46">
        <v>1726</v>
      </c>
      <c r="CJ16" s="12">
        <v>1.055263244765915</v>
      </c>
      <c r="CK16" s="12">
        <v>0.7373635135696843</v>
      </c>
      <c r="CQ16" s="12">
        <v>0.30539820809832613</v>
      </c>
      <c r="CR16" s="12"/>
      <c r="CS16" s="12">
        <v>1.0076291887540145</v>
      </c>
      <c r="CT16" s="12"/>
      <c r="CU16" s="12"/>
      <c r="CV16" s="12"/>
      <c r="CW16" s="12"/>
      <c r="CX16" s="12"/>
      <c r="CZ16" s="12">
        <v>1.397984037070717</v>
      </c>
      <c r="DA16" s="12"/>
      <c r="DB16" s="12"/>
      <c r="DD16" s="12"/>
      <c r="DF16" s="12">
        <v>1.777114894833323</v>
      </c>
      <c r="DG16" s="12">
        <v>1.7727182848931082</v>
      </c>
      <c r="DH16" s="12"/>
      <c r="DI16" s="12">
        <v>3.0831258999378934</v>
      </c>
      <c r="DL16" s="12">
        <v>0.2412161320914659</v>
      </c>
      <c r="DM16" s="12">
        <v>0.2520147365106438</v>
      </c>
      <c r="DO16" s="12"/>
      <c r="DP16" s="12">
        <v>2.929349817365979</v>
      </c>
      <c r="DS16" s="12">
        <v>1.3877563937077981</v>
      </c>
      <c r="DU16" s="12">
        <v>0.5137268556505534</v>
      </c>
    </row>
    <row r="17" spans="1:125" ht="15">
      <c r="A17" s="72">
        <v>1727</v>
      </c>
      <c r="B17" s="1">
        <v>32</v>
      </c>
      <c r="E17" s="12">
        <v>10.270833333333334</v>
      </c>
      <c r="G17" s="12">
        <v>13.4583333333333</v>
      </c>
      <c r="J17" s="32">
        <v>19</v>
      </c>
      <c r="L17" s="12"/>
      <c r="M17" s="12"/>
      <c r="S17" s="12"/>
      <c r="T17" s="12">
        <v>2.0191666666666666</v>
      </c>
      <c r="U17" s="12"/>
      <c r="V17" s="12"/>
      <c r="W17" s="12"/>
      <c r="X17" s="12"/>
      <c r="Y17" s="12"/>
      <c r="Z17" s="12"/>
      <c r="AA17" s="12"/>
      <c r="AB17" s="12"/>
      <c r="AC17" s="12">
        <v>11.460833333333333</v>
      </c>
      <c r="AD17" s="12"/>
      <c r="AI17" s="12">
        <v>11</v>
      </c>
      <c r="AJ17" s="12"/>
      <c r="AL17" s="12">
        <v>6.625</v>
      </c>
      <c r="AM17" s="12"/>
      <c r="AN17" s="12"/>
      <c r="AO17" s="12"/>
      <c r="AQ17" s="12">
        <v>1.4291666666666665</v>
      </c>
      <c r="AR17" s="12"/>
      <c r="AX17" s="12"/>
      <c r="AY17" s="12">
        <v>47.791666666666664</v>
      </c>
      <c r="AZ17" s="12"/>
      <c r="BA17" s="12"/>
      <c r="BB17" s="12"/>
      <c r="BE17" s="12">
        <v>2.8683333333333327</v>
      </c>
      <c r="BF17" s="12"/>
      <c r="BG17" s="12"/>
      <c r="BH17" s="12">
        <f t="shared" si="0"/>
        <v>0.19122222222222218</v>
      </c>
      <c r="BJ17" s="12"/>
      <c r="BK17" s="12"/>
      <c r="BL17" s="12">
        <v>2.065</v>
      </c>
      <c r="BM17" s="12"/>
      <c r="BQ17" s="12">
        <v>32.625</v>
      </c>
      <c r="BR17" s="12"/>
      <c r="BS17" s="12"/>
      <c r="BT17" s="12"/>
      <c r="BU17" s="12"/>
      <c r="BV17" s="12"/>
      <c r="BW17" s="12">
        <v>17.865</v>
      </c>
      <c r="BX17" s="12"/>
      <c r="BY17" s="12"/>
      <c r="CA17" s="12">
        <v>3.2741666666666673</v>
      </c>
      <c r="CB17" s="12"/>
      <c r="CC17" s="12"/>
      <c r="CD17" s="12"/>
      <c r="CF17" s="12">
        <v>3.6161733283056816</v>
      </c>
      <c r="CI17" s="46">
        <v>1727</v>
      </c>
      <c r="CJ17" s="12">
        <v>1.1126687164017484</v>
      </c>
      <c r="CK17" s="12">
        <v>0.6967837649392217</v>
      </c>
      <c r="CQ17" s="12">
        <v>0.2868507967837242</v>
      </c>
      <c r="CR17" s="12"/>
      <c r="CS17" s="12">
        <v>0.9128713616774604</v>
      </c>
      <c r="CT17" s="12">
        <v>17.5022789089995</v>
      </c>
      <c r="CU17" s="12"/>
      <c r="CV17" s="12"/>
      <c r="CW17" s="12"/>
      <c r="CX17" s="12"/>
      <c r="CZ17" s="12">
        <v>1.363618570370326</v>
      </c>
      <c r="DA17" s="12"/>
      <c r="DB17" s="12"/>
      <c r="DD17" s="12"/>
      <c r="DF17" s="12">
        <v>1.728229503152757</v>
      </c>
      <c r="DG17" s="12"/>
      <c r="DH17" s="12"/>
      <c r="DI17" s="12">
        <v>2.7367784951688994</v>
      </c>
      <c r="DL17" s="12">
        <v>0.2655546914278532</v>
      </c>
      <c r="DM17" s="12"/>
      <c r="DO17" s="12"/>
      <c r="DP17" s="12">
        <v>2.598626758501605</v>
      </c>
      <c r="DS17" s="12">
        <v>1.4229721698277753</v>
      </c>
      <c r="DU17" s="12">
        <v>0.43497260001570615</v>
      </c>
    </row>
    <row r="18" spans="1:125" ht="15">
      <c r="A18" s="72">
        <v>1728</v>
      </c>
      <c r="B18" s="1">
        <v>36.72</v>
      </c>
      <c r="E18" s="12">
        <v>11.0625</v>
      </c>
      <c r="G18" s="12">
        <v>13.7845454545455</v>
      </c>
      <c r="J18" s="32">
        <v>17.7083333333333</v>
      </c>
      <c r="L18" s="12"/>
      <c r="M18" s="12"/>
      <c r="S18" s="12"/>
      <c r="T18" s="12">
        <v>2.2625</v>
      </c>
      <c r="U18" s="12"/>
      <c r="V18" s="12"/>
      <c r="W18" s="12"/>
      <c r="X18" s="12"/>
      <c r="Y18" s="12"/>
      <c r="Z18" s="12"/>
      <c r="AA18" s="12"/>
      <c r="AB18" s="12"/>
      <c r="AC18" s="12">
        <v>10.018333333333333</v>
      </c>
      <c r="AD18" s="12"/>
      <c r="AI18" s="12"/>
      <c r="AJ18" s="12"/>
      <c r="AL18" s="12">
        <v>7.979166666666667</v>
      </c>
      <c r="AM18" s="12"/>
      <c r="AN18" s="12"/>
      <c r="AO18" s="12"/>
      <c r="AQ18" s="12">
        <v>1.5066666666666666</v>
      </c>
      <c r="AR18" s="12"/>
      <c r="AX18" s="12"/>
      <c r="AY18" s="12">
        <v>59.166666666666664</v>
      </c>
      <c r="AZ18" s="12"/>
      <c r="BA18" s="12">
        <v>18.90909090909091</v>
      </c>
      <c r="BB18" s="12"/>
      <c r="BE18" s="12">
        <v>2.605</v>
      </c>
      <c r="BF18" s="12"/>
      <c r="BG18" s="12"/>
      <c r="BH18" s="12">
        <f t="shared" si="0"/>
        <v>0.17366666666666666</v>
      </c>
      <c r="BJ18" s="12">
        <v>1.85</v>
      </c>
      <c r="BK18" s="12"/>
      <c r="BL18" s="12">
        <v>1.85</v>
      </c>
      <c r="BM18" s="12"/>
      <c r="BQ18" s="12">
        <v>35.166666666666664</v>
      </c>
      <c r="BR18" s="12"/>
      <c r="BS18" s="12"/>
      <c r="BT18" s="12"/>
      <c r="BU18" s="12"/>
      <c r="BV18" s="12"/>
      <c r="BW18" s="12">
        <v>16.0625</v>
      </c>
      <c r="BX18" s="12"/>
      <c r="BY18" s="12"/>
      <c r="CA18" s="12">
        <v>3.3925</v>
      </c>
      <c r="CB18" s="12"/>
      <c r="CC18" s="12"/>
      <c r="CD18" s="12"/>
      <c r="CF18" s="12">
        <v>3.565089838909542</v>
      </c>
      <c r="CI18" s="46">
        <v>1728</v>
      </c>
      <c r="CJ18" s="12">
        <v>1.2587509508149843</v>
      </c>
      <c r="CK18" s="12">
        <v>0.7035912534601645</v>
      </c>
      <c r="CQ18" s="12">
        <v>0.3168791905923616</v>
      </c>
      <c r="CR18" s="12"/>
      <c r="CS18" s="12">
        <v>0.7867017261998992</v>
      </c>
      <c r="CT18" s="12"/>
      <c r="CU18" s="12"/>
      <c r="CV18" s="12"/>
      <c r="CW18" s="12"/>
      <c r="CX18" s="12"/>
      <c r="CZ18" s="12">
        <v>1.4172564707010666</v>
      </c>
      <c r="DA18" s="12"/>
      <c r="DB18" s="12"/>
      <c r="DD18" s="12"/>
      <c r="DF18" s="12">
        <v>2.1093448213548123</v>
      </c>
      <c r="DG18" s="12">
        <v>1.484859204031207</v>
      </c>
      <c r="DH18" s="12"/>
      <c r="DI18" s="12">
        <v>2.4504113536568224</v>
      </c>
      <c r="DL18" s="12">
        <v>0.23454538413878562</v>
      </c>
      <c r="DM18" s="12">
        <v>0.1817419730499491</v>
      </c>
      <c r="DO18" s="12"/>
      <c r="DP18" s="12">
        <v>2.761504978009961</v>
      </c>
      <c r="DS18" s="12">
        <v>1.2613272144820378</v>
      </c>
      <c r="DU18" s="12">
        <v>0.4443264981080316</v>
      </c>
    </row>
    <row r="19" spans="1:125" ht="15">
      <c r="A19" s="72">
        <v>1729</v>
      </c>
      <c r="B19" s="1">
        <v>33.8</v>
      </c>
      <c r="E19" s="12">
        <v>11.458333333333334</v>
      </c>
      <c r="G19" s="12">
        <v>14</v>
      </c>
      <c r="J19" s="32">
        <v>18.3333333333333</v>
      </c>
      <c r="L19" s="12"/>
      <c r="M19" s="12"/>
      <c r="S19" s="12"/>
      <c r="T19" s="12">
        <v>2.15</v>
      </c>
      <c r="U19" s="12"/>
      <c r="V19" s="12"/>
      <c r="W19" s="12"/>
      <c r="X19" s="12"/>
      <c r="Y19" s="12"/>
      <c r="Z19" s="12"/>
      <c r="AA19" s="12"/>
      <c r="AB19" s="12"/>
      <c r="AC19" s="12">
        <v>10.645833333333334</v>
      </c>
      <c r="AD19" s="12"/>
      <c r="AI19" s="12"/>
      <c r="AJ19" s="12"/>
      <c r="AL19" s="12">
        <v>8.0625</v>
      </c>
      <c r="AM19" s="12"/>
      <c r="AN19" s="12"/>
      <c r="AO19" s="12"/>
      <c r="AQ19" s="12">
        <v>1.5341666666666667</v>
      </c>
      <c r="AR19" s="12"/>
      <c r="AX19" s="12"/>
      <c r="AY19" s="12">
        <v>51.645833333333336</v>
      </c>
      <c r="AZ19" s="12"/>
      <c r="BA19" s="12">
        <v>18.741666666666667</v>
      </c>
      <c r="BB19" s="12"/>
      <c r="BE19" s="12">
        <v>2.6008333333333336</v>
      </c>
      <c r="BF19" s="12"/>
      <c r="BG19" s="12"/>
      <c r="BH19" s="12">
        <f t="shared" si="0"/>
        <v>0.1733888888888889</v>
      </c>
      <c r="BJ19" s="12">
        <v>2.1483333333333334</v>
      </c>
      <c r="BK19" s="12"/>
      <c r="BL19" s="12">
        <v>2.1341666666666668</v>
      </c>
      <c r="BM19" s="12"/>
      <c r="BQ19" s="12">
        <v>35</v>
      </c>
      <c r="BR19" s="12"/>
      <c r="BS19" s="12"/>
      <c r="BT19" s="12"/>
      <c r="BU19" s="12"/>
      <c r="BV19" s="12"/>
      <c r="BW19" s="12">
        <v>15.083333333333334</v>
      </c>
      <c r="BX19" s="12"/>
      <c r="BY19" s="12"/>
      <c r="CA19" s="12">
        <v>3.698333333333334</v>
      </c>
      <c r="CB19" s="12"/>
      <c r="CC19" s="12"/>
      <c r="CD19" s="12"/>
      <c r="CF19" s="12">
        <v>3.511567801782009</v>
      </c>
      <c r="CI19" s="46">
        <v>1729</v>
      </c>
      <c r="CJ19" s="12">
        <v>1.1412595355791528</v>
      </c>
      <c r="CK19" s="12">
        <v>0.7038605065245879</v>
      </c>
      <c r="CQ19" s="12">
        <v>0.2966020661148019</v>
      </c>
      <c r="CR19" s="12"/>
      <c r="CS19" s="12">
        <v>0.8234265541072903</v>
      </c>
      <c r="CT19" s="12"/>
      <c r="CU19" s="12"/>
      <c r="CV19" s="12"/>
      <c r="CW19" s="12"/>
      <c r="CX19" s="12"/>
      <c r="CZ19" s="12">
        <v>1.4214591739403428</v>
      </c>
      <c r="DB19" s="12"/>
      <c r="DD19" s="12"/>
      <c r="DF19" s="12">
        <v>1.8135784542953335</v>
      </c>
      <c r="DG19" s="12">
        <v>1.4496174717708772</v>
      </c>
      <c r="DH19" s="12"/>
      <c r="DI19" s="12">
        <v>2.409763216658235</v>
      </c>
      <c r="DL19" s="12">
        <v>0.26651034673908625</v>
      </c>
      <c r="DM19" s="12">
        <v>0.2078814593780201</v>
      </c>
      <c r="DO19" s="12"/>
      <c r="DP19" s="12">
        <v>2.7071557943253373</v>
      </c>
      <c r="DS19" s="12">
        <v>1.1666552351735384</v>
      </c>
      <c r="DU19" s="12">
        <v>0.4771105162964903</v>
      </c>
    </row>
    <row r="20" spans="1:125" ht="15">
      <c r="A20" s="72">
        <v>1730</v>
      </c>
      <c r="B20" s="1">
        <v>30</v>
      </c>
      <c r="E20" s="12">
        <v>9.081666666666665</v>
      </c>
      <c r="G20" s="12">
        <v>14.875</v>
      </c>
      <c r="J20" s="32">
        <v>17.5</v>
      </c>
      <c r="L20" s="12"/>
      <c r="M20" s="12"/>
      <c r="S20" s="12"/>
      <c r="T20" s="12">
        <v>1.9341666666666661</v>
      </c>
      <c r="U20" s="12"/>
      <c r="V20" s="12"/>
      <c r="W20" s="12"/>
      <c r="X20" s="12"/>
      <c r="Y20" s="12"/>
      <c r="Z20" s="12"/>
      <c r="AA20" s="12"/>
      <c r="AB20" s="12"/>
      <c r="AC20" s="12">
        <v>11.5625</v>
      </c>
      <c r="AD20" s="12"/>
      <c r="AI20" s="12"/>
      <c r="AJ20" s="12"/>
      <c r="AL20" s="12">
        <v>7.416666666666667</v>
      </c>
      <c r="AM20" s="12"/>
      <c r="AN20" s="12"/>
      <c r="AO20" s="12"/>
      <c r="AQ20" s="12">
        <v>1.5383333333333333</v>
      </c>
      <c r="AR20" s="12"/>
      <c r="AX20" s="12"/>
      <c r="AY20" s="12">
        <v>59.24</v>
      </c>
      <c r="AZ20" s="12"/>
      <c r="BA20" s="12">
        <v>16.294</v>
      </c>
      <c r="BB20" s="12"/>
      <c r="BE20" s="12">
        <v>2.5058333333333334</v>
      </c>
      <c r="BF20" s="12"/>
      <c r="BG20" s="12"/>
      <c r="BH20" s="12">
        <f t="shared" si="0"/>
        <v>0.16705555555555557</v>
      </c>
      <c r="BJ20" s="12">
        <v>3.09</v>
      </c>
      <c r="BK20" s="12"/>
      <c r="BL20" s="12">
        <v>3.09</v>
      </c>
      <c r="BM20" s="12"/>
      <c r="BQ20" s="12">
        <v>32.125</v>
      </c>
      <c r="BR20" s="12"/>
      <c r="BS20" s="12"/>
      <c r="BT20" s="12"/>
      <c r="BU20" s="12"/>
      <c r="BV20" s="12"/>
      <c r="BW20" s="12">
        <v>13</v>
      </c>
      <c r="BX20" s="12"/>
      <c r="BY20" s="12"/>
      <c r="CA20" s="12">
        <v>3.683333333333333</v>
      </c>
      <c r="CB20" s="12"/>
      <c r="CC20" s="12"/>
      <c r="CD20" s="12"/>
      <c r="CF20" s="12">
        <v>3.456371327745687</v>
      </c>
      <c r="CI20" s="46">
        <v>1730</v>
      </c>
      <c r="CJ20" s="12">
        <v>0.9970301906958712</v>
      </c>
      <c r="CK20" s="12">
        <v>0.7360967020956192</v>
      </c>
      <c r="CQ20" s="12">
        <v>0.26263278681153307</v>
      </c>
      <c r="CR20" s="12"/>
      <c r="CS20" s="12">
        <v>0.8802707814330288</v>
      </c>
      <c r="CT20" s="12"/>
      <c r="CU20" s="12"/>
      <c r="CV20" s="12"/>
      <c r="CW20" s="12"/>
      <c r="CX20" s="12"/>
      <c r="CZ20" s="12">
        <v>1.4029158907252721</v>
      </c>
      <c r="DB20" s="12"/>
      <c r="DD20" s="12"/>
      <c r="DF20" s="12">
        <v>2.047554374556545</v>
      </c>
      <c r="DG20" s="12">
        <v>1.2404871016363046</v>
      </c>
      <c r="DH20" s="12"/>
      <c r="DI20" s="12">
        <v>2.2852481491933334</v>
      </c>
      <c r="DL20" s="12">
        <v>0.3798075178781711</v>
      </c>
      <c r="DM20" s="12">
        <v>0.29430111332968234</v>
      </c>
      <c r="DO20" s="12"/>
      <c r="DP20" s="12">
        <v>2.4457253062517665</v>
      </c>
      <c r="DS20" s="12">
        <v>0.989709851557135</v>
      </c>
      <c r="DU20" s="12">
        <v>0.4677063822139339</v>
      </c>
    </row>
    <row r="21" spans="1:125" ht="15">
      <c r="A21" s="72">
        <v>1731</v>
      </c>
      <c r="B21" s="1">
        <v>36.31</v>
      </c>
      <c r="E21" s="12">
        <v>9.1125</v>
      </c>
      <c r="G21" s="12">
        <v>11.7191666666667</v>
      </c>
      <c r="J21" s="32">
        <v>16.1666666666667</v>
      </c>
      <c r="L21" s="12"/>
      <c r="M21" s="12"/>
      <c r="S21" s="12"/>
      <c r="T21" s="12">
        <v>1.6466666666666672</v>
      </c>
      <c r="U21" s="12"/>
      <c r="V21" s="12"/>
      <c r="W21" s="12"/>
      <c r="X21" s="12"/>
      <c r="Y21" s="12">
        <v>1.1333333333333333</v>
      </c>
      <c r="Z21" s="12"/>
      <c r="AA21" s="12"/>
      <c r="AB21" s="12"/>
      <c r="AC21" s="12">
        <v>8.018333333333333</v>
      </c>
      <c r="AD21" s="12"/>
      <c r="AI21" s="12">
        <v>7.5</v>
      </c>
      <c r="AJ21" s="12"/>
      <c r="AL21" s="12">
        <v>6.666666666666667</v>
      </c>
      <c r="AM21" s="12"/>
      <c r="AN21" s="12"/>
      <c r="AO21" s="12"/>
      <c r="AQ21" s="12">
        <v>1.36</v>
      </c>
      <c r="AR21" s="12"/>
      <c r="AX21" s="12"/>
      <c r="AY21" s="12">
        <v>55.969166666666666</v>
      </c>
      <c r="AZ21" s="12"/>
      <c r="BA21" s="12">
        <v>15.041666666666666</v>
      </c>
      <c r="BB21" s="12"/>
      <c r="BE21" s="12">
        <v>2.635</v>
      </c>
      <c r="BF21" s="12"/>
      <c r="BG21" s="12"/>
      <c r="BH21" s="12">
        <f t="shared" si="0"/>
        <v>0.17566666666666667</v>
      </c>
      <c r="BJ21" s="12">
        <v>1.8825</v>
      </c>
      <c r="BK21" s="12"/>
      <c r="BL21" s="12">
        <v>3.1375</v>
      </c>
      <c r="BM21" s="12"/>
      <c r="BQ21" s="12">
        <v>33.208333333333336</v>
      </c>
      <c r="BR21" s="12"/>
      <c r="BS21" s="12"/>
      <c r="BT21" s="12"/>
      <c r="BU21" s="12"/>
      <c r="BV21" s="12"/>
      <c r="BW21" s="12">
        <v>13.448333333333332</v>
      </c>
      <c r="BX21" s="12"/>
      <c r="BY21" s="12"/>
      <c r="CA21" s="12">
        <v>2.4675</v>
      </c>
      <c r="CB21" s="12"/>
      <c r="CC21" s="12"/>
      <c r="CD21" s="12"/>
      <c r="CF21" s="12">
        <v>3.4751955307262583</v>
      </c>
      <c r="CI21" s="46">
        <v>1731</v>
      </c>
      <c r="CJ21" s="12">
        <v>1.2133110550064468</v>
      </c>
      <c r="CK21" s="12">
        <v>0.5830871620152769</v>
      </c>
      <c r="CQ21" s="12">
        <v>0.22481205373769636</v>
      </c>
      <c r="CR21" s="12">
        <v>8.664820856610804</v>
      </c>
      <c r="CS21" s="12">
        <v>0.6137726027284885</v>
      </c>
      <c r="CT21" s="12">
        <v>11.468145251396653</v>
      </c>
      <c r="CU21" s="12"/>
      <c r="CV21" s="12">
        <v>39.297511061452525</v>
      </c>
      <c r="CW21" s="12"/>
      <c r="CX21" s="12"/>
      <c r="CZ21" s="12">
        <v>1.2470358632685254</v>
      </c>
      <c r="DB21" s="12"/>
      <c r="DD21" s="12"/>
      <c r="DF21" s="12">
        <v>1.945037978584731</v>
      </c>
      <c r="DG21" s="12">
        <v>1.1513817791778445</v>
      </c>
      <c r="DH21" s="12"/>
      <c r="DI21" s="12">
        <v>2.4161319850827683</v>
      </c>
      <c r="DL21" s="12">
        <v>0.3877463007700439</v>
      </c>
      <c r="DM21" s="12">
        <v>0.18027157857790527</v>
      </c>
      <c r="DO21" s="12"/>
      <c r="DP21" s="12">
        <v>2.5419702991821107</v>
      </c>
      <c r="DS21" s="12">
        <v>1.0294182355884793</v>
      </c>
      <c r="DU21" s="12">
        <v>0.3150273685549979</v>
      </c>
    </row>
    <row r="22" spans="1:125" ht="15">
      <c r="A22" s="72">
        <v>1732</v>
      </c>
      <c r="B22" s="12">
        <v>32.13</v>
      </c>
      <c r="C22" s="12"/>
      <c r="E22" s="12">
        <v>9.493333333333334</v>
      </c>
      <c r="G22" s="12">
        <v>11.9108333333333</v>
      </c>
      <c r="I22" s="12">
        <v>10.076</v>
      </c>
      <c r="J22" s="32">
        <v>15.2916666666667</v>
      </c>
      <c r="L22" s="12"/>
      <c r="M22" s="12"/>
      <c r="S22" s="12"/>
      <c r="T22" s="12">
        <v>1.8108333333333333</v>
      </c>
      <c r="U22" s="12"/>
      <c r="V22" s="12"/>
      <c r="W22" s="12"/>
      <c r="X22" s="12"/>
      <c r="Y22" s="12">
        <v>0.9725</v>
      </c>
      <c r="Z22" s="12"/>
      <c r="AA22" s="12"/>
      <c r="AB22" s="12"/>
      <c r="AC22" s="12">
        <v>8.174166666666666</v>
      </c>
      <c r="AD22" s="12"/>
      <c r="AI22" s="12">
        <v>9</v>
      </c>
      <c r="AJ22" s="12"/>
      <c r="AL22" s="12">
        <v>6.344166666666666</v>
      </c>
      <c r="AM22" s="12"/>
      <c r="AN22" s="12"/>
      <c r="AO22" s="12"/>
      <c r="AQ22" s="12">
        <v>1.3691666666666666</v>
      </c>
      <c r="AR22" s="12"/>
      <c r="AX22" s="12"/>
      <c r="AY22" s="12">
        <v>49.406666666666666</v>
      </c>
      <c r="AZ22" s="12"/>
      <c r="BA22" s="12">
        <v>15</v>
      </c>
      <c r="BB22" s="12"/>
      <c r="BE22" s="12">
        <v>2.4966666666666675</v>
      </c>
      <c r="BF22" s="12"/>
      <c r="BG22" s="12"/>
      <c r="BH22" s="12">
        <f t="shared" si="0"/>
        <v>0.1664444444444445</v>
      </c>
      <c r="BJ22" s="12">
        <v>1.9516666666666669</v>
      </c>
      <c r="BK22" s="12"/>
      <c r="BL22" s="12">
        <v>2.4</v>
      </c>
      <c r="BM22" s="12"/>
      <c r="BQ22" s="12">
        <v>33.354166666666664</v>
      </c>
      <c r="BR22" s="12"/>
      <c r="BS22" s="12"/>
      <c r="BT22" s="12"/>
      <c r="BU22" s="12"/>
      <c r="BV22" s="12"/>
      <c r="BW22" s="12">
        <v>15.531666666666666</v>
      </c>
      <c r="BX22" s="12"/>
      <c r="BY22" s="12"/>
      <c r="CA22" s="12">
        <v>2.7</v>
      </c>
      <c r="CB22" s="12"/>
      <c r="CC22" s="12"/>
      <c r="CD22" s="12"/>
      <c r="CF22" s="12">
        <v>3.3439348537514673</v>
      </c>
      <c r="CI22" s="46">
        <v>1732</v>
      </c>
      <c r="CJ22" s="12">
        <v>1.033082950490718</v>
      </c>
      <c r="CK22" s="12">
        <v>0.7421473036651935</v>
      </c>
      <c r="CQ22" s="12">
        <v>0.2378871274083968</v>
      </c>
      <c r="CR22" s="12">
        <v>7.154348619601265</v>
      </c>
      <c r="CS22" s="12">
        <v>0.6020678594061699</v>
      </c>
      <c r="CT22" s="12">
        <v>13.24198202085581</v>
      </c>
      <c r="CU22" s="12"/>
      <c r="CV22" s="12">
        <v>32.51642251787927</v>
      </c>
      <c r="CW22" s="12"/>
      <c r="CX22" s="12"/>
      <c r="CZ22" s="12">
        <v>1.2080221998051146</v>
      </c>
      <c r="DB22" s="12"/>
      <c r="DD22" s="12"/>
      <c r="DF22" s="12">
        <v>1.6521267467434748</v>
      </c>
      <c r="DG22" s="12">
        <v>1.1048242908870487</v>
      </c>
      <c r="DH22" s="12"/>
      <c r="DI22" s="12">
        <v>2.202820761178408</v>
      </c>
      <c r="DL22" s="12">
        <v>0.28539984527039547</v>
      </c>
      <c r="DM22" s="12">
        <v>0.17983593798764438</v>
      </c>
      <c r="DO22" s="12"/>
      <c r="DP22" s="12">
        <v>2.4566995690418953</v>
      </c>
      <c r="DS22" s="12">
        <v>1.1439841740862673</v>
      </c>
      <c r="DU22" s="12">
        <v>0.3316908194389773</v>
      </c>
    </row>
    <row r="23" spans="1:126" ht="15">
      <c r="A23" s="72">
        <v>1733</v>
      </c>
      <c r="B23" s="12">
        <v>36.38</v>
      </c>
      <c r="C23" s="12"/>
      <c r="E23" s="12">
        <v>10.180833333333334</v>
      </c>
      <c r="G23" s="12">
        <v>12.8475</v>
      </c>
      <c r="I23" s="12">
        <v>10.385833333333332</v>
      </c>
      <c r="J23" s="32">
        <v>15.2083333333333</v>
      </c>
      <c r="L23" s="12"/>
      <c r="M23" s="12"/>
      <c r="S23" s="12"/>
      <c r="T23" s="12">
        <v>2.1008333333333336</v>
      </c>
      <c r="U23" s="12"/>
      <c r="V23" s="12"/>
      <c r="W23" s="12"/>
      <c r="X23" s="12"/>
      <c r="Y23" s="12">
        <v>1.0825</v>
      </c>
      <c r="Z23" s="12"/>
      <c r="AA23" s="12"/>
      <c r="AB23" s="12"/>
      <c r="AC23" s="12">
        <v>8.84</v>
      </c>
      <c r="AD23" s="12"/>
      <c r="AI23" s="12">
        <v>8.5</v>
      </c>
      <c r="AJ23" s="12"/>
      <c r="AL23" s="12">
        <v>6.0625</v>
      </c>
      <c r="AM23" s="12"/>
      <c r="AN23" s="12"/>
      <c r="AO23" s="12"/>
      <c r="AQ23" s="12">
        <v>1.3925</v>
      </c>
      <c r="AR23" s="12"/>
      <c r="AX23" s="12"/>
      <c r="AY23" s="12">
        <v>47.541666666666664</v>
      </c>
      <c r="AZ23" s="12"/>
      <c r="BA23" s="12">
        <v>13.5</v>
      </c>
      <c r="BB23" s="12"/>
      <c r="BE23" s="12">
        <v>2.2983333333333333</v>
      </c>
      <c r="BF23" s="12"/>
      <c r="BG23" s="12"/>
      <c r="BH23" s="12">
        <f t="shared" si="0"/>
        <v>0.15322222222222223</v>
      </c>
      <c r="BJ23" s="12">
        <v>2.10875</v>
      </c>
      <c r="BK23" s="12"/>
      <c r="BL23" s="12">
        <v>2.356666666666667</v>
      </c>
      <c r="BM23" s="12"/>
      <c r="BQ23" s="12">
        <v>28.9375</v>
      </c>
      <c r="BR23" s="12"/>
      <c r="BS23" s="12"/>
      <c r="BT23" s="12"/>
      <c r="BU23" s="12"/>
      <c r="BV23" s="12"/>
      <c r="BW23" s="12">
        <v>14.277777777777779</v>
      </c>
      <c r="BX23" s="12"/>
      <c r="BY23" s="12"/>
      <c r="CA23" s="12">
        <v>3.0558333333333336</v>
      </c>
      <c r="CB23" s="12"/>
      <c r="CC23" s="12">
        <v>20.416666666666668</v>
      </c>
      <c r="CD23" s="12"/>
      <c r="CF23" s="12">
        <v>3.251870627196998</v>
      </c>
      <c r="CI23" s="46">
        <v>1733</v>
      </c>
      <c r="CJ23" s="12">
        <v>1.13752935978295</v>
      </c>
      <c r="CK23" s="12">
        <v>0.7439071884500035</v>
      </c>
      <c r="CQ23" s="12">
        <v>0.2683857867940475</v>
      </c>
      <c r="CR23" s="12">
        <v>7.744329898669652</v>
      </c>
      <c r="CS23" s="12">
        <v>0.6331836199211776</v>
      </c>
      <c r="CT23" s="12">
        <v>12.161996145716774</v>
      </c>
      <c r="CU23" s="12"/>
      <c r="CV23" s="12">
        <v>34.41129497699864</v>
      </c>
      <c r="CW23" s="12"/>
      <c r="CX23" s="12"/>
      <c r="CZ23" s="12">
        <v>1.1947836011535145</v>
      </c>
      <c r="DB23" s="12"/>
      <c r="DD23" s="12"/>
      <c r="DF23" s="12">
        <v>1.5459934940132396</v>
      </c>
      <c r="DG23" s="12">
        <v>0.9669659353999885</v>
      </c>
      <c r="DH23" s="12"/>
      <c r="DI23" s="12">
        <v>1.9720007013652858</v>
      </c>
      <c r="DL23" s="12">
        <v>0.2725311206055332</v>
      </c>
      <c r="DM23" s="12">
        <v>0.18896065541751642</v>
      </c>
      <c r="DO23" s="12"/>
      <c r="DP23" s="12">
        <v>2.072709389306457</v>
      </c>
      <c r="DS23" s="12">
        <v>1.0226759069868192</v>
      </c>
      <c r="DU23" s="12">
        <v>0.3650688706199912</v>
      </c>
      <c r="DV23" s="12">
        <v>3.815652795322148</v>
      </c>
    </row>
    <row r="24" spans="1:126" ht="15">
      <c r="A24" s="72">
        <v>1734</v>
      </c>
      <c r="B24" s="12">
        <v>30.56</v>
      </c>
      <c r="C24" s="12"/>
      <c r="E24" s="12">
        <v>11.333333333333334</v>
      </c>
      <c r="G24" s="12">
        <v>13.75</v>
      </c>
      <c r="I24" s="12">
        <v>10.9025</v>
      </c>
      <c r="J24" s="32">
        <v>17.2775</v>
      </c>
      <c r="L24" s="12"/>
      <c r="M24" s="12"/>
      <c r="S24" s="12"/>
      <c r="T24" s="12">
        <v>2.0166666666666666</v>
      </c>
      <c r="U24" s="12"/>
      <c r="V24" s="12"/>
      <c r="W24" s="12"/>
      <c r="X24" s="12"/>
      <c r="Y24" s="12">
        <v>1.0141666666666667</v>
      </c>
      <c r="Z24" s="12"/>
      <c r="AA24" s="12"/>
      <c r="AB24" s="12"/>
      <c r="AC24" s="12">
        <v>10.509166666666667</v>
      </c>
      <c r="AD24" s="12"/>
      <c r="AI24" s="12">
        <v>10</v>
      </c>
      <c r="AJ24" s="12"/>
      <c r="AL24" s="12">
        <v>6.5975</v>
      </c>
      <c r="AM24" s="12"/>
      <c r="AN24" s="12"/>
      <c r="AO24" s="12"/>
      <c r="AQ24" s="12">
        <v>1.4983333333333333</v>
      </c>
      <c r="AR24" s="12"/>
      <c r="AX24" s="12"/>
      <c r="AY24" s="12">
        <v>43.583333333333336</v>
      </c>
      <c r="AZ24" s="12"/>
      <c r="BA24" s="12">
        <v>18</v>
      </c>
      <c r="BB24" s="12"/>
      <c r="BE24" s="12">
        <v>2.6308333333333334</v>
      </c>
      <c r="BF24" s="12"/>
      <c r="BG24" s="12"/>
      <c r="BH24" s="12">
        <f t="shared" si="0"/>
        <v>0.1753888888888889</v>
      </c>
      <c r="BJ24" s="12">
        <v>1.2766666666666666</v>
      </c>
      <c r="BK24" s="12"/>
      <c r="BL24" s="12">
        <v>2.0416666666666665</v>
      </c>
      <c r="BM24" s="12"/>
      <c r="BQ24" s="12">
        <v>29.201666666666668</v>
      </c>
      <c r="BR24" s="12"/>
      <c r="BS24" s="12"/>
      <c r="BT24" s="12"/>
      <c r="BU24" s="12"/>
      <c r="BV24" s="12"/>
      <c r="BW24" s="12">
        <v>19.625</v>
      </c>
      <c r="BX24" s="12"/>
      <c r="BY24" s="12"/>
      <c r="CA24" s="12">
        <v>3.545</v>
      </c>
      <c r="CB24" s="12"/>
      <c r="CC24" s="12">
        <v>20.6</v>
      </c>
      <c r="CD24" s="12"/>
      <c r="CF24" s="12">
        <v>3.378858331670718</v>
      </c>
      <c r="CI24" s="46">
        <v>1734</v>
      </c>
      <c r="CJ24" s="12">
        <v>0.9928645251524726</v>
      </c>
      <c r="CK24" s="12">
        <v>0.8114097568511014</v>
      </c>
      <c r="CQ24" s="12">
        <v>0.2676940737770075</v>
      </c>
      <c r="CR24" s="12">
        <v>7.538796081012651</v>
      </c>
      <c r="CS24" s="12">
        <v>0.7821362412022657</v>
      </c>
      <c r="CT24" s="12">
        <v>14.866976659351161</v>
      </c>
      <c r="CU24" s="12"/>
      <c r="CV24" s="12">
        <v>57.08919037190846</v>
      </c>
      <c r="CW24" s="12"/>
      <c r="CX24" s="12"/>
      <c r="CZ24" s="12">
        <v>1.335793157507465</v>
      </c>
      <c r="DB24" s="12"/>
      <c r="DD24" s="12"/>
      <c r="DF24" s="12">
        <v>1.4726190895531548</v>
      </c>
      <c r="DG24" s="12">
        <v>1.3396354618958795</v>
      </c>
      <c r="DH24" s="12"/>
      <c r="DI24" s="12">
        <v>2.3454388199394147</v>
      </c>
      <c r="DL24" s="12">
        <v>0.2453236994011753</v>
      </c>
      <c r="DM24" s="12">
        <v>0.1188667898438399</v>
      </c>
      <c r="DO24" s="12"/>
      <c r="DP24" s="12">
        <v>2.1733104562849728</v>
      </c>
      <c r="DS24" s="12">
        <v>1.4605747744281463</v>
      </c>
      <c r="DU24" s="12">
        <v>0.44004602445895286</v>
      </c>
      <c r="DV24" s="12">
        <v>4.000257565081425</v>
      </c>
    </row>
    <row r="25" spans="1:126" ht="15">
      <c r="A25" s="72">
        <v>1735</v>
      </c>
      <c r="B25" s="12">
        <v>30.61</v>
      </c>
      <c r="C25" s="12"/>
      <c r="E25" s="12">
        <v>10.083333333333334</v>
      </c>
      <c r="G25" s="12">
        <v>14.5766666666667</v>
      </c>
      <c r="I25" s="12">
        <v>12.333333333333334</v>
      </c>
      <c r="J25" s="32">
        <v>17.9166666666667</v>
      </c>
      <c r="L25" s="12"/>
      <c r="M25" s="12"/>
      <c r="S25" s="12"/>
      <c r="T25" s="12">
        <v>1.5783333333333331</v>
      </c>
      <c r="U25" s="12"/>
      <c r="V25" s="12"/>
      <c r="W25" s="12"/>
      <c r="X25" s="12"/>
      <c r="Y25" s="12">
        <v>1.0741666666666667</v>
      </c>
      <c r="Z25" s="12"/>
      <c r="AA25" s="12"/>
      <c r="AB25" s="12"/>
      <c r="AC25" s="12">
        <v>11.465</v>
      </c>
      <c r="AD25" s="12"/>
      <c r="AI25" s="12">
        <v>10.0625</v>
      </c>
      <c r="AJ25" s="12"/>
      <c r="AL25" s="12">
        <v>5.368333333333333</v>
      </c>
      <c r="AM25" s="12"/>
      <c r="AN25" s="12"/>
      <c r="AO25" s="12"/>
      <c r="AQ25" s="12">
        <v>1.6458333333333333</v>
      </c>
      <c r="AR25" s="12"/>
      <c r="AX25" s="12"/>
      <c r="AY25" s="12">
        <v>37.59</v>
      </c>
      <c r="AZ25" s="12"/>
      <c r="BA25" s="12">
        <v>18.495833333333334</v>
      </c>
      <c r="BB25" s="12"/>
      <c r="BE25" s="12">
        <v>2.3508333333333336</v>
      </c>
      <c r="BF25" s="12"/>
      <c r="BG25" s="12"/>
      <c r="BH25" s="12">
        <f t="shared" si="0"/>
        <v>0.15672222222222223</v>
      </c>
      <c r="BJ25" s="12">
        <v>1.555</v>
      </c>
      <c r="BK25" s="12"/>
      <c r="BL25" s="12">
        <v>2.0766666666666667</v>
      </c>
      <c r="BM25" s="12"/>
      <c r="BQ25" s="12">
        <v>35.63916666666667</v>
      </c>
      <c r="BR25" s="12"/>
      <c r="BS25" s="12"/>
      <c r="BT25" s="12"/>
      <c r="BU25" s="12"/>
      <c r="BV25" s="12"/>
      <c r="BW25" s="12">
        <v>15.6525</v>
      </c>
      <c r="BX25" s="12"/>
      <c r="BY25" s="12"/>
      <c r="CA25" s="12">
        <v>3.85</v>
      </c>
      <c r="CB25" s="12"/>
      <c r="CC25" s="12">
        <v>21.465</v>
      </c>
      <c r="CD25" s="12"/>
      <c r="CF25" s="12">
        <v>3.376198439241918</v>
      </c>
      <c r="CI25" s="46">
        <v>1735</v>
      </c>
      <c r="CJ25" s="12">
        <v>0.9937060983191838</v>
      </c>
      <c r="CK25" s="12">
        <v>0.9171757874592582</v>
      </c>
      <c r="CQ25" s="12">
        <v>0.2093443996522801</v>
      </c>
      <c r="CR25" s="12">
        <v>7.978519611668527</v>
      </c>
      <c r="CS25" s="12">
        <v>0.8526016543151672</v>
      </c>
      <c r="CT25" s="12">
        <v>14.948118589743592</v>
      </c>
      <c r="CU25" s="12"/>
      <c r="CV25" s="12">
        <v>70.33971828316614</v>
      </c>
      <c r="CW25" s="12"/>
      <c r="CX25" s="12"/>
      <c r="CZ25" s="12">
        <v>1.4661371850269982</v>
      </c>
      <c r="DB25" s="12"/>
      <c r="DD25" s="12"/>
      <c r="DF25" s="12">
        <v>1.269112993311037</v>
      </c>
      <c r="DG25" s="12">
        <v>1.375453824503935</v>
      </c>
      <c r="DH25" s="12"/>
      <c r="DI25" s="12">
        <v>2.0941635437778037</v>
      </c>
      <c r="DL25" s="12">
        <v>0.24933281503647636</v>
      </c>
      <c r="DM25" s="12">
        <v>0.14466763772447458</v>
      </c>
      <c r="DO25" s="12"/>
      <c r="DP25" s="12">
        <v>2.6503281690723037</v>
      </c>
      <c r="DS25" s="12">
        <v>1.1640076226923817</v>
      </c>
      <c r="DU25" s="12">
        <v>0.47752990415434915</v>
      </c>
      <c r="DV25" s="12">
        <v>4.164948247030332</v>
      </c>
    </row>
    <row r="26" spans="1:126" ht="15">
      <c r="A26" s="72">
        <v>1736</v>
      </c>
      <c r="B26" s="12">
        <v>33.5</v>
      </c>
      <c r="C26" s="12"/>
      <c r="E26" s="12">
        <v>10.610833333333334</v>
      </c>
      <c r="G26" s="12">
        <v>12.7708333333333</v>
      </c>
      <c r="I26" s="12">
        <v>10.9375</v>
      </c>
      <c r="J26" s="32">
        <v>16.4583333333333</v>
      </c>
      <c r="L26" s="12"/>
      <c r="M26" s="12"/>
      <c r="S26" s="12"/>
      <c r="T26" s="12">
        <v>1.8925</v>
      </c>
      <c r="U26" s="12"/>
      <c r="V26" s="12"/>
      <c r="W26" s="12"/>
      <c r="X26" s="12"/>
      <c r="Y26" s="12">
        <v>1.085</v>
      </c>
      <c r="Z26" s="12"/>
      <c r="AA26" s="12"/>
      <c r="AB26" s="12"/>
      <c r="AC26" s="12">
        <v>9.625833333333334</v>
      </c>
      <c r="AD26" s="12"/>
      <c r="AI26" s="12">
        <v>10</v>
      </c>
      <c r="AJ26" s="12"/>
      <c r="AL26" s="12">
        <v>5.900833333333334</v>
      </c>
      <c r="AM26" s="12"/>
      <c r="AN26" s="12"/>
      <c r="AO26" s="12"/>
      <c r="AQ26" s="12">
        <v>1.6816666666666666</v>
      </c>
      <c r="AR26" s="12"/>
      <c r="AX26" s="12"/>
      <c r="AY26" s="12">
        <v>41.71666666666667</v>
      </c>
      <c r="AZ26" s="12"/>
      <c r="BA26" s="12">
        <v>17.15</v>
      </c>
      <c r="BB26" s="12"/>
      <c r="BE26" s="12">
        <v>2.2358333333333333</v>
      </c>
      <c r="BF26" s="12"/>
      <c r="BG26" s="12"/>
      <c r="BH26" s="12">
        <f t="shared" si="0"/>
        <v>0.14905555555555555</v>
      </c>
      <c r="BJ26" s="12">
        <v>1.3591666666666669</v>
      </c>
      <c r="BK26" s="12"/>
      <c r="BL26" s="12">
        <v>1.9166666666666667</v>
      </c>
      <c r="BM26" s="12"/>
      <c r="BQ26" s="12">
        <v>32.8125</v>
      </c>
      <c r="BR26" s="12"/>
      <c r="BS26" s="12"/>
      <c r="BT26" s="12"/>
      <c r="BU26" s="12"/>
      <c r="BV26" s="12"/>
      <c r="BW26" s="12">
        <v>15.083333333333334</v>
      </c>
      <c r="BX26" s="12"/>
      <c r="BY26" s="12"/>
      <c r="CA26" s="12">
        <v>3.2433333333333336</v>
      </c>
      <c r="CB26" s="12"/>
      <c r="CC26" s="12">
        <v>21.583333333333332</v>
      </c>
      <c r="CD26" s="12"/>
      <c r="CF26" s="12">
        <v>3.299911108562253</v>
      </c>
      <c r="CI26" s="46">
        <v>1736</v>
      </c>
      <c r="CJ26" s="12">
        <v>1.0629521359311103</v>
      </c>
      <c r="CK26" s="12">
        <v>0.7949951046233401</v>
      </c>
      <c r="CQ26" s="12">
        <v>0.24534249822319537</v>
      </c>
      <c r="CR26" s="12">
        <v>7.8768878161380975</v>
      </c>
      <c r="CS26" s="12">
        <v>0.6996562631241298</v>
      </c>
      <c r="CT26" s="12">
        <v>14.519608877673914</v>
      </c>
      <c r="CU26" s="12"/>
      <c r="CV26" s="12">
        <v>66.71760279291162</v>
      </c>
      <c r="CW26" s="12"/>
      <c r="CX26" s="12"/>
      <c r="CZ26" s="12">
        <v>1.4642085789530839</v>
      </c>
      <c r="DB26" s="12"/>
      <c r="DD26" s="12"/>
      <c r="DF26" s="12">
        <v>1.3766129174552197</v>
      </c>
      <c r="DG26" s="12">
        <v>1.2465523240493974</v>
      </c>
      <c r="DH26" s="12"/>
      <c r="DI26" s="12">
        <v>1.946715370332569</v>
      </c>
      <c r="DL26" s="12">
        <v>0.22492281738066564</v>
      </c>
      <c r="DM26" s="12">
        <v>0.12359132493030758</v>
      </c>
      <c r="DO26" s="12"/>
      <c r="DP26" s="12">
        <v>2.3849853138700206</v>
      </c>
      <c r="DS26" s="12">
        <v>1.09633610618533</v>
      </c>
      <c r="DU26" s="12">
        <v>0.39319293517402304</v>
      </c>
      <c r="DV26" s="12">
        <v>4.09328054175107</v>
      </c>
    </row>
    <row r="27" spans="1:126" ht="15">
      <c r="A27" s="72">
        <v>1737</v>
      </c>
      <c r="B27" s="12">
        <v>36.06</v>
      </c>
      <c r="C27" s="12"/>
      <c r="E27" s="12">
        <v>11.583333333333334</v>
      </c>
      <c r="G27" s="12">
        <v>15.2083333333333</v>
      </c>
      <c r="I27" s="12">
        <v>11.7775</v>
      </c>
      <c r="J27" s="32">
        <v>17.8191666666667</v>
      </c>
      <c r="L27" s="12"/>
      <c r="M27" s="12"/>
      <c r="S27" s="12"/>
      <c r="T27" s="12">
        <v>2.0833333333333335</v>
      </c>
      <c r="U27" s="12"/>
      <c r="V27" s="12"/>
      <c r="W27" s="12"/>
      <c r="X27" s="12"/>
      <c r="Y27" s="12">
        <v>1.1663636363636363</v>
      </c>
      <c r="Z27" s="12"/>
      <c r="AA27" s="12"/>
      <c r="AB27" s="12"/>
      <c r="AC27" s="12">
        <v>11.705833333333333</v>
      </c>
      <c r="AD27" s="12"/>
      <c r="AI27" s="12">
        <v>9.514166666666666</v>
      </c>
      <c r="AJ27" s="12"/>
      <c r="AL27" s="12">
        <v>7.784166666666667</v>
      </c>
      <c r="AM27" s="12"/>
      <c r="AN27" s="12"/>
      <c r="AO27" s="12"/>
      <c r="AQ27" s="12">
        <v>1.5841666666666665</v>
      </c>
      <c r="AR27" s="12"/>
      <c r="AX27" s="12"/>
      <c r="AY27" s="12">
        <v>54.44416666666666</v>
      </c>
      <c r="AZ27" s="12"/>
      <c r="BA27" s="12">
        <v>17.444166666666664</v>
      </c>
      <c r="BB27" s="12"/>
      <c r="BE27" s="12">
        <v>2.6466666666666665</v>
      </c>
      <c r="BF27" s="12"/>
      <c r="BG27" s="12"/>
      <c r="BH27" s="12">
        <f t="shared" si="0"/>
        <v>0.17644444444444443</v>
      </c>
      <c r="BJ27" s="12">
        <v>1.2233333333333334</v>
      </c>
      <c r="BK27" s="12"/>
      <c r="BL27" s="12">
        <v>2.2358333333333333</v>
      </c>
      <c r="BM27" s="12"/>
      <c r="BQ27" s="12">
        <v>35.63916666666667</v>
      </c>
      <c r="BR27" s="12"/>
      <c r="BS27" s="12"/>
      <c r="BT27" s="12"/>
      <c r="BU27" s="12"/>
      <c r="BV27" s="12"/>
      <c r="BW27" s="12">
        <v>17.409166666666668</v>
      </c>
      <c r="BX27" s="12"/>
      <c r="BY27" s="12"/>
      <c r="CA27" s="12">
        <v>3.8841666666666668</v>
      </c>
      <c r="CB27" s="12"/>
      <c r="CC27" s="12">
        <v>20.875</v>
      </c>
      <c r="CD27" s="12"/>
      <c r="CF27" s="12">
        <v>3.2213585112696093</v>
      </c>
      <c r="CI27" s="46">
        <v>1737</v>
      </c>
      <c r="CJ27" s="12">
        <v>1.1169441145805972</v>
      </c>
      <c r="CK27" s="12">
        <v>0.8356729045479697</v>
      </c>
      <c r="CQ27" s="12">
        <v>0.2636528543449829</v>
      </c>
      <c r="CR27" s="12">
        <v>8.266005939917816</v>
      </c>
      <c r="CS27" s="12">
        <v>0.8305877938290052</v>
      </c>
      <c r="CT27" s="12">
        <v>13.48535837849388</v>
      </c>
      <c r="CU27" s="12"/>
      <c r="CV27" s="12">
        <v>5.456981318090719</v>
      </c>
      <c r="CW27" s="12"/>
      <c r="CX27" s="12"/>
      <c r="CZ27" s="12">
        <v>1.3464825263684095</v>
      </c>
      <c r="DB27" s="12"/>
      <c r="DD27" s="12"/>
      <c r="DF27" s="12">
        <v>1.753841796806478</v>
      </c>
      <c r="DG27" s="12">
        <v>1.237751426512605</v>
      </c>
      <c r="DH27" s="12"/>
      <c r="DI27" s="12">
        <v>2.2495678609921455</v>
      </c>
      <c r="DL27" s="12">
        <v>0.2561316051960752</v>
      </c>
      <c r="DM27" s="12">
        <v>0.10859176757930988</v>
      </c>
      <c r="DO27" s="12"/>
      <c r="DP27" s="12">
        <v>2.5287782571855244</v>
      </c>
      <c r="DS27" s="12">
        <v>1.2352680003475296</v>
      </c>
      <c r="DU27" s="12">
        <v>0.4596727902592349</v>
      </c>
      <c r="DV27" s="12">
        <v>3.8647045357904077</v>
      </c>
    </row>
    <row r="28" spans="1:126" ht="15">
      <c r="A28" s="72">
        <v>1738</v>
      </c>
      <c r="B28" s="12">
        <v>36.67</v>
      </c>
      <c r="C28" s="12"/>
      <c r="E28" s="12">
        <v>8.520833333333334</v>
      </c>
      <c r="G28" s="12">
        <v>16.75</v>
      </c>
      <c r="I28" s="12">
        <v>12.583333333333334</v>
      </c>
      <c r="J28" s="32">
        <v>19.375</v>
      </c>
      <c r="L28" s="12"/>
      <c r="M28" s="12"/>
      <c r="S28" s="12"/>
      <c r="T28" s="12">
        <v>2.0975</v>
      </c>
      <c r="U28" s="12"/>
      <c r="V28" s="12"/>
      <c r="W28" s="12"/>
      <c r="X28" s="12"/>
      <c r="Y28" s="12">
        <v>1.215</v>
      </c>
      <c r="Z28" s="12"/>
      <c r="AA28" s="12"/>
      <c r="AB28" s="12"/>
      <c r="AC28" s="12">
        <v>11.156666666666666</v>
      </c>
      <c r="AD28" s="12"/>
      <c r="AI28" s="12">
        <v>8.25</v>
      </c>
      <c r="AJ28" s="12"/>
      <c r="AL28" s="12">
        <v>9.916666666666666</v>
      </c>
      <c r="AM28" s="12"/>
      <c r="AN28" s="12">
        <v>30</v>
      </c>
      <c r="AO28" s="12"/>
      <c r="AQ28" s="12">
        <v>1.5975</v>
      </c>
      <c r="AR28" s="12"/>
      <c r="AX28" s="12"/>
      <c r="AY28" s="12">
        <v>59.583333333333336</v>
      </c>
      <c r="AZ28" s="12"/>
      <c r="BA28" s="12">
        <v>20.666666666666668</v>
      </c>
      <c r="BB28" s="12"/>
      <c r="BE28" s="12">
        <v>2.285</v>
      </c>
      <c r="BF28" s="12"/>
      <c r="BG28" s="12"/>
      <c r="BH28" s="12">
        <f t="shared" si="0"/>
        <v>0.15233333333333335</v>
      </c>
      <c r="BJ28" s="12">
        <v>1.3541666666666667</v>
      </c>
      <c r="BK28" s="12"/>
      <c r="BL28" s="12">
        <v>2.1941666666666664</v>
      </c>
      <c r="BM28" s="12"/>
      <c r="BQ28" s="12">
        <v>38.979166666666664</v>
      </c>
      <c r="BR28" s="12"/>
      <c r="BS28" s="12"/>
      <c r="BT28" s="12"/>
      <c r="BU28" s="12"/>
      <c r="BV28" s="12"/>
      <c r="BW28" s="12">
        <v>17</v>
      </c>
      <c r="BX28" s="12"/>
      <c r="BY28" s="12"/>
      <c r="CA28" s="12">
        <v>3.481666666666666</v>
      </c>
      <c r="CB28" s="12"/>
      <c r="CC28" s="12">
        <v>22</v>
      </c>
      <c r="CD28" s="12"/>
      <c r="CF28" s="12">
        <v>3.479398337112623</v>
      </c>
      <c r="CI28" s="46">
        <v>1738</v>
      </c>
      <c r="CJ28" s="12">
        <v>1.2268224713646143</v>
      </c>
      <c r="CK28" s="12">
        <v>0.9643706844787191</v>
      </c>
      <c r="CQ28" s="12">
        <v>0.2867086361893964</v>
      </c>
      <c r="CR28" s="12">
        <v>9.300431755102043</v>
      </c>
      <c r="CS28" s="12">
        <v>0.855032763165635</v>
      </c>
      <c r="CT28" s="12">
        <v>12.63021596371882</v>
      </c>
      <c r="CU28" s="12"/>
      <c r="CV28" s="12">
        <v>56.10877758427816</v>
      </c>
      <c r="CW28" s="12"/>
      <c r="CX28" s="12">
        <v>2.3195988914084156</v>
      </c>
      <c r="CZ28" s="12">
        <v>1.4665801697987904</v>
      </c>
      <c r="DB28" s="12"/>
      <c r="DD28" s="12"/>
      <c r="DF28" s="12">
        <v>2.073141509196271</v>
      </c>
      <c r="DG28" s="12">
        <v>1.5838670844418696</v>
      </c>
      <c r="DH28" s="12"/>
      <c r="DI28" s="12">
        <v>2.097737519868692</v>
      </c>
      <c r="DL28" s="12">
        <v>0.2714928823381204</v>
      </c>
      <c r="DM28" s="12">
        <v>0.1298342586986317</v>
      </c>
      <c r="DO28" s="12"/>
      <c r="DP28" s="12">
        <v>2.9873138255955016</v>
      </c>
      <c r="DS28" s="12">
        <v>1.302858408169925</v>
      </c>
      <c r="DU28" s="12">
        <v>0.4450442766488041</v>
      </c>
      <c r="DV28" s="12">
        <v>4.399239276809063</v>
      </c>
    </row>
    <row r="29" spans="1:126" ht="15">
      <c r="A29" s="72">
        <v>1739</v>
      </c>
      <c r="B29" s="12">
        <v>35.75</v>
      </c>
      <c r="C29" s="12"/>
      <c r="E29" s="12">
        <v>9</v>
      </c>
      <c r="G29" s="12">
        <v>13.0108333333333</v>
      </c>
      <c r="I29" s="12">
        <v>9.604166666666666</v>
      </c>
      <c r="J29" s="32">
        <v>16.1458333333333</v>
      </c>
      <c r="L29" s="12"/>
      <c r="M29" s="12"/>
      <c r="S29" s="12"/>
      <c r="T29" s="12">
        <v>1.4125</v>
      </c>
      <c r="U29" s="12"/>
      <c r="V29" s="12"/>
      <c r="W29" s="12"/>
      <c r="X29" s="12"/>
      <c r="Y29" s="12">
        <v>1.33</v>
      </c>
      <c r="Z29" s="12"/>
      <c r="AA29" s="12"/>
      <c r="AB29" s="12"/>
      <c r="AC29" s="12">
        <v>8.030833333333334</v>
      </c>
      <c r="AD29" s="12"/>
      <c r="AI29" s="12">
        <v>8.5</v>
      </c>
      <c r="AJ29" s="12"/>
      <c r="AL29" s="12">
        <v>13.333333333333334</v>
      </c>
      <c r="AM29" s="12"/>
      <c r="AN29" s="12">
        <v>30</v>
      </c>
      <c r="AO29" s="12"/>
      <c r="AQ29" s="12">
        <v>1.594166666666667</v>
      </c>
      <c r="AR29" s="12"/>
      <c r="AX29" s="12"/>
      <c r="AY29" s="12">
        <v>54.875</v>
      </c>
      <c r="AZ29" s="12"/>
      <c r="BA29" s="12">
        <v>17.083333333333332</v>
      </c>
      <c r="BB29" s="12"/>
      <c r="BC29" s="12">
        <v>1.8066666666666664</v>
      </c>
      <c r="BD29" s="12"/>
      <c r="BE29" s="12">
        <v>2.329166666666666</v>
      </c>
      <c r="BF29" s="12"/>
      <c r="BG29" s="12"/>
      <c r="BH29" s="12">
        <f t="shared" si="0"/>
        <v>0.27572222222222215</v>
      </c>
      <c r="BJ29" s="12">
        <v>1.2366666666666666</v>
      </c>
      <c r="BK29" s="12"/>
      <c r="BL29" s="12">
        <v>2.160833333333333</v>
      </c>
      <c r="BM29" s="12"/>
      <c r="BP29" s="13">
        <v>1.50333333333333</v>
      </c>
      <c r="BQ29" s="12">
        <v>38.083333333333336</v>
      </c>
      <c r="BR29" s="12"/>
      <c r="BS29" s="12"/>
      <c r="BT29" s="12"/>
      <c r="BU29" s="12"/>
      <c r="BV29" s="12"/>
      <c r="BW29" s="12">
        <v>15.625</v>
      </c>
      <c r="BX29" s="12"/>
      <c r="BY29" s="12"/>
      <c r="CA29" s="12">
        <v>2.8166666666666664</v>
      </c>
      <c r="CB29" s="12"/>
      <c r="CC29" s="12">
        <v>21.583333333333332</v>
      </c>
      <c r="CD29" s="12"/>
      <c r="CF29" s="12">
        <v>3.098442178042949</v>
      </c>
      <c r="CI29" s="46">
        <v>1739</v>
      </c>
      <c r="CJ29" s="12">
        <v>1.0650894987022639</v>
      </c>
      <c r="CK29" s="12">
        <v>0.6554615657478889</v>
      </c>
      <c r="CQ29" s="12">
        <v>0.17193587621907974</v>
      </c>
      <c r="CR29" s="12">
        <v>9.06604181295367</v>
      </c>
      <c r="CS29" s="12">
        <v>0.5480853023091026</v>
      </c>
      <c r="CT29" s="12">
        <v>11.588173745880631</v>
      </c>
      <c r="CU29" s="12"/>
      <c r="CV29" s="12">
        <v>50.715301570207</v>
      </c>
      <c r="CW29" s="12"/>
      <c r="CX29" s="12">
        <v>2.0656281186952996</v>
      </c>
      <c r="CZ29" s="12">
        <v>1.303280537949904</v>
      </c>
      <c r="DB29" s="12"/>
      <c r="DD29" s="12"/>
      <c r="DF29" s="12">
        <v>1.7002701452010682</v>
      </c>
      <c r="DG29" s="12">
        <v>1.1658969282283491</v>
      </c>
      <c r="DH29" s="12">
        <v>1.4770058579589078</v>
      </c>
      <c r="DI29" s="12">
        <v>1.9041657624516362</v>
      </c>
      <c r="DL29" s="12">
        <v>0.23809449287770762</v>
      </c>
      <c r="DM29" s="12">
        <v>0.10558666740644201</v>
      </c>
      <c r="DO29" s="12">
        <v>10.247581096847359</v>
      </c>
      <c r="DP29" s="12">
        <v>2.5990970546358807</v>
      </c>
      <c r="DS29" s="12">
        <v>1.0663691416722707</v>
      </c>
      <c r="DU29" s="12">
        <v>0.32062008822511534</v>
      </c>
      <c r="DV29" s="12">
        <v>3.843374157629903</v>
      </c>
    </row>
    <row r="30" spans="1:126" ht="15">
      <c r="A30" s="72">
        <v>1740</v>
      </c>
      <c r="B30" s="12">
        <v>35.63</v>
      </c>
      <c r="C30" s="12"/>
      <c r="E30" s="12">
        <v>14.0625</v>
      </c>
      <c r="G30" s="12">
        <v>13.5625</v>
      </c>
      <c r="I30" s="12">
        <v>10.3125</v>
      </c>
      <c r="J30" s="32">
        <v>15.5416666666667</v>
      </c>
      <c r="L30" s="12"/>
      <c r="M30" s="12"/>
      <c r="S30" s="12"/>
      <c r="T30" s="12">
        <v>1.5008333333333332</v>
      </c>
      <c r="U30" s="12"/>
      <c r="V30" s="12"/>
      <c r="W30" s="12"/>
      <c r="X30" s="12"/>
      <c r="Y30" s="12">
        <v>1.29</v>
      </c>
      <c r="Z30" s="12"/>
      <c r="AA30" s="12"/>
      <c r="AB30" s="12"/>
      <c r="AC30" s="12">
        <v>8.720833333333333</v>
      </c>
      <c r="AD30" s="12"/>
      <c r="AI30" s="12">
        <v>9.791666666666666</v>
      </c>
      <c r="AJ30" s="12"/>
      <c r="AL30" s="12">
        <v>11.361666666666666</v>
      </c>
      <c r="AM30" s="12"/>
      <c r="AN30" s="12">
        <v>28.333333333333332</v>
      </c>
      <c r="AO30" s="12"/>
      <c r="AQ30" s="12">
        <v>1.595</v>
      </c>
      <c r="AR30" s="12"/>
      <c r="AX30" s="12"/>
      <c r="AY30" s="12">
        <v>46.041666666666664</v>
      </c>
      <c r="AZ30" s="12"/>
      <c r="BA30" s="12">
        <v>12.75</v>
      </c>
      <c r="BB30" s="12"/>
      <c r="BC30" s="12">
        <v>1.8075</v>
      </c>
      <c r="BD30" s="12"/>
      <c r="BE30" s="12"/>
      <c r="BF30" s="12"/>
      <c r="BG30" s="12"/>
      <c r="BH30" s="12">
        <f t="shared" si="0"/>
        <v>0.12050000000000001</v>
      </c>
      <c r="BJ30" s="12">
        <v>1.6358333333333333</v>
      </c>
      <c r="BK30" s="12"/>
      <c r="BL30" s="12">
        <v>2.2016666666666667</v>
      </c>
      <c r="BM30" s="12"/>
      <c r="BP30" s="13">
        <v>1.56272727272727</v>
      </c>
      <c r="BQ30" s="12">
        <v>37.875</v>
      </c>
      <c r="BR30" s="12"/>
      <c r="BS30" s="12"/>
      <c r="BT30" s="12"/>
      <c r="BU30" s="12"/>
      <c r="BV30" s="12"/>
      <c r="BW30" s="12">
        <v>13.916666666666666</v>
      </c>
      <c r="BX30" s="12"/>
      <c r="BY30" s="12"/>
      <c r="CA30" s="12">
        <v>3.249166666666667</v>
      </c>
      <c r="CB30" s="12"/>
      <c r="CC30" s="12">
        <v>20.166666666666668</v>
      </c>
      <c r="CD30" s="12"/>
      <c r="CF30" s="12">
        <v>3.2339841612727636</v>
      </c>
      <c r="CI30" s="46">
        <v>1740</v>
      </c>
      <c r="CJ30" s="12">
        <v>1.1079505352514287</v>
      </c>
      <c r="CK30" s="12">
        <v>0.7345916665886646</v>
      </c>
      <c r="CQ30" s="12">
        <v>0.19067994112790096</v>
      </c>
      <c r="CR30" s="12">
        <v>9.178047049692104</v>
      </c>
      <c r="CS30" s="12">
        <v>0.621212265927303</v>
      </c>
      <c r="CT30" s="12">
        <v>13.933081761483491</v>
      </c>
      <c r="CU30" s="12"/>
      <c r="CV30" s="12">
        <v>47.17089297632453</v>
      </c>
      <c r="CW30" s="12"/>
      <c r="CX30" s="12">
        <v>2.0362122496902586</v>
      </c>
      <c r="CZ30" s="12">
        <v>1.3610038884512026</v>
      </c>
      <c r="DB30" s="12"/>
      <c r="DD30" s="12"/>
      <c r="DF30" s="12">
        <v>1.4889802075860015</v>
      </c>
      <c r="DG30" s="12">
        <v>0.9082224241459854</v>
      </c>
      <c r="DH30" s="12">
        <v>1.5423288579157046</v>
      </c>
      <c r="DI30" s="12"/>
      <c r="DL30" s="12">
        <v>0.2532060856473044</v>
      </c>
      <c r="DM30" s="12">
        <v>0.14577732406949653</v>
      </c>
      <c r="DO30" s="12">
        <v>11.118437546455743</v>
      </c>
      <c r="DP30" s="12">
        <v>2.6979548481983686</v>
      </c>
      <c r="DS30" s="12">
        <v>0.9913277440024807</v>
      </c>
      <c r="DU30" s="12">
        <v>0.38603062223862683</v>
      </c>
      <c r="DV30" s="12">
        <v>3.748200033659046</v>
      </c>
    </row>
    <row r="31" spans="1:126" ht="15">
      <c r="A31" s="72">
        <v>1741</v>
      </c>
      <c r="B31" s="12">
        <v>40.63</v>
      </c>
      <c r="C31" s="12"/>
      <c r="E31" s="12">
        <v>10.8125</v>
      </c>
      <c r="G31" s="12">
        <v>19.5833333333333</v>
      </c>
      <c r="I31" s="12">
        <v>15.833333333333334</v>
      </c>
      <c r="J31" s="32">
        <v>21.5416666666667</v>
      </c>
      <c r="L31" s="12"/>
      <c r="M31" s="12"/>
      <c r="S31" s="12"/>
      <c r="T31" s="12">
        <v>2.744166666666666</v>
      </c>
      <c r="U31" s="12"/>
      <c r="V31" s="12"/>
      <c r="W31" s="12"/>
      <c r="X31" s="12"/>
      <c r="Y31" s="12">
        <v>1.1583333333333334</v>
      </c>
      <c r="Z31" s="12"/>
      <c r="AA31" s="12"/>
      <c r="AB31" s="12"/>
      <c r="AC31" s="12">
        <v>13.656666666666666</v>
      </c>
      <c r="AD31" s="12"/>
      <c r="AI31" s="12">
        <v>12.3125</v>
      </c>
      <c r="AJ31" s="12"/>
      <c r="AL31" s="12">
        <v>11.708333333333334</v>
      </c>
      <c r="AM31" s="12"/>
      <c r="AN31" s="12">
        <v>28.75</v>
      </c>
      <c r="AO31" s="12"/>
      <c r="AQ31" s="12">
        <v>1.8208333333333335</v>
      </c>
      <c r="AR31" s="12"/>
      <c r="AX31" s="12"/>
      <c r="AY31" s="12">
        <v>49.833333333333336</v>
      </c>
      <c r="AZ31" s="12"/>
      <c r="BA31" s="12">
        <v>16.583333333333332</v>
      </c>
      <c r="BB31" s="12"/>
      <c r="BC31" s="12">
        <v>2.4625</v>
      </c>
      <c r="BD31" s="12"/>
      <c r="BE31" s="12">
        <v>2.9591666666666665</v>
      </c>
      <c r="BF31" s="12"/>
      <c r="BG31" s="12"/>
      <c r="BH31" s="12">
        <f t="shared" si="0"/>
        <v>0.36144444444444446</v>
      </c>
      <c r="BJ31" s="12">
        <v>2.4725</v>
      </c>
      <c r="BK31" s="12"/>
      <c r="BL31" s="12">
        <v>2.190833333333334</v>
      </c>
      <c r="BM31" s="12"/>
      <c r="BP31" s="13">
        <v>1.62666666666667</v>
      </c>
      <c r="BQ31" s="12">
        <v>36.395833333333336</v>
      </c>
      <c r="BR31" s="12"/>
      <c r="BS31" s="12"/>
      <c r="BT31" s="12"/>
      <c r="BU31" s="12"/>
      <c r="BV31" s="12"/>
      <c r="BW31" s="12">
        <v>14.833333333333334</v>
      </c>
      <c r="BX31" s="12"/>
      <c r="BY31" s="12"/>
      <c r="CA31" s="12">
        <v>4.471666666666667</v>
      </c>
      <c r="CB31" s="12"/>
      <c r="CC31" s="12">
        <v>21.833333333333332</v>
      </c>
      <c r="CD31" s="12"/>
      <c r="CF31" s="12">
        <v>3.532279271494462</v>
      </c>
      <c r="CI31" s="46">
        <v>1741</v>
      </c>
      <c r="CJ31" s="12">
        <v>1.3799664115463461</v>
      </c>
      <c r="CK31" s="12">
        <v>1.2318888795593756</v>
      </c>
      <c r="CQ31" s="12">
        <v>0.3808028334861425</v>
      </c>
      <c r="CR31" s="12">
        <v>9.001425010191722</v>
      </c>
      <c r="CS31" s="12">
        <v>1.0625365767483708</v>
      </c>
      <c r="CT31" s="12">
        <v>19.136122953321248</v>
      </c>
      <c r="CU31" s="12"/>
      <c r="CV31" s="12">
        <v>62.01269489035678</v>
      </c>
      <c r="CW31" s="12"/>
      <c r="CX31" s="12">
        <v>2.2567339790103507</v>
      </c>
      <c r="CZ31" s="12">
        <v>1.6970163166700527</v>
      </c>
      <c r="DB31" s="12"/>
      <c r="DD31" s="12"/>
      <c r="DF31" s="12">
        <v>1.7602525036280736</v>
      </c>
      <c r="DG31" s="12">
        <v>1.2902415106963985</v>
      </c>
      <c r="DH31" s="12">
        <v>2.2950495266636177</v>
      </c>
      <c r="DI31" s="12">
        <v>2.7579427645287673</v>
      </c>
      <c r="DL31" s="12">
        <v>0.27520039724866474</v>
      </c>
      <c r="DM31" s="12">
        <v>0.24066025072389247</v>
      </c>
      <c r="DN31" s="12"/>
      <c r="DO31" s="12">
        <v>12.640850086254876</v>
      </c>
      <c r="DP31" s="12">
        <v>2.831723516566091</v>
      </c>
      <c r="DQ31" s="12"/>
      <c r="DR31" s="12"/>
      <c r="DS31" s="12">
        <v>1.1540853713766783</v>
      </c>
      <c r="DT31" s="12"/>
      <c r="DU31" s="12">
        <v>0.5802783054996107</v>
      </c>
      <c r="DV31" s="12">
        <v>4.432266135687496</v>
      </c>
    </row>
    <row r="32" spans="1:126" ht="15">
      <c r="A32" s="72">
        <v>1742</v>
      </c>
      <c r="B32" s="12">
        <v>36.63</v>
      </c>
      <c r="C32" s="12"/>
      <c r="E32" s="12">
        <v>8.541666666666666</v>
      </c>
      <c r="G32" s="12">
        <v>15.9583333333333</v>
      </c>
      <c r="I32" s="12">
        <v>11.770833333333334</v>
      </c>
      <c r="J32" s="32">
        <v>17.2916666666667</v>
      </c>
      <c r="L32" s="12"/>
      <c r="M32" s="12"/>
      <c r="S32" s="12"/>
      <c r="T32" s="12">
        <v>2.6908333333333334</v>
      </c>
      <c r="U32" s="12"/>
      <c r="V32" s="12"/>
      <c r="W32" s="12"/>
      <c r="X32" s="12"/>
      <c r="Y32" s="12">
        <v>1.01</v>
      </c>
      <c r="Z32" s="12"/>
      <c r="AA32" s="12"/>
      <c r="AB32" s="12"/>
      <c r="AC32" s="12">
        <v>10.98</v>
      </c>
      <c r="AD32" s="12"/>
      <c r="AI32" s="12">
        <v>10.75</v>
      </c>
      <c r="AJ32" s="12"/>
      <c r="AL32" s="12">
        <v>12.9725</v>
      </c>
      <c r="AM32" s="12"/>
      <c r="AN32" s="12">
        <v>27.5</v>
      </c>
      <c r="AO32" s="12"/>
      <c r="AQ32" s="12">
        <v>2.276666666666667</v>
      </c>
      <c r="AR32" s="12"/>
      <c r="AX32" s="12"/>
      <c r="AY32" s="12">
        <v>54.166666666666664</v>
      </c>
      <c r="AZ32" s="12"/>
      <c r="BA32" s="12">
        <v>16.166666666666668</v>
      </c>
      <c r="BB32" s="12"/>
      <c r="BC32" s="12">
        <v>2.8433333333333333</v>
      </c>
      <c r="BD32" s="12"/>
      <c r="BE32" s="12">
        <v>3.6408333333333336</v>
      </c>
      <c r="BF32" s="12"/>
      <c r="BG32" s="12"/>
      <c r="BH32" s="12">
        <f t="shared" si="0"/>
        <v>0.43227777777777776</v>
      </c>
      <c r="BJ32" s="12">
        <v>2.8958333333333335</v>
      </c>
      <c r="BK32" s="12"/>
      <c r="BL32" s="12">
        <v>2.6658333333333335</v>
      </c>
      <c r="BM32" s="12"/>
      <c r="BP32" s="13">
        <v>1.4925</v>
      </c>
      <c r="BQ32" s="12">
        <v>40.11363636363637</v>
      </c>
      <c r="BR32" s="12"/>
      <c r="BS32" s="12"/>
      <c r="BT32" s="12"/>
      <c r="BU32" s="12"/>
      <c r="BV32" s="12"/>
      <c r="BW32" s="12">
        <v>17.645833333333332</v>
      </c>
      <c r="BX32" s="12"/>
      <c r="BY32" s="12"/>
      <c r="CA32" s="12">
        <v>3.580833333333334</v>
      </c>
      <c r="CB32" s="12"/>
      <c r="CC32" s="12">
        <v>24.354166666666668</v>
      </c>
      <c r="CD32" s="12"/>
      <c r="CF32" s="12">
        <v>3.4861862553240477</v>
      </c>
      <c r="CI32" s="46">
        <v>1742</v>
      </c>
      <c r="CJ32" s="12">
        <v>1.2278750243511525</v>
      </c>
      <c r="CK32" s="12">
        <v>0.9038616163078594</v>
      </c>
      <c r="CQ32" s="12">
        <v>0.36852931429421093</v>
      </c>
      <c r="CR32" s="12">
        <v>7.746305859330035</v>
      </c>
      <c r="CS32" s="12">
        <v>0.843134913732556</v>
      </c>
      <c r="CT32" s="12">
        <v>16.489660987682747</v>
      </c>
      <c r="CU32" s="12"/>
      <c r="CV32" s="12">
        <v>61.81705467940603</v>
      </c>
      <c r="CW32" s="12"/>
      <c r="CX32" s="12">
        <v>2.1304471560313623</v>
      </c>
      <c r="CZ32" s="12">
        <v>2.0941646546933375</v>
      </c>
      <c r="DB32" s="12"/>
      <c r="DD32" s="12"/>
      <c r="DF32" s="12">
        <v>1.8883508883005258</v>
      </c>
      <c r="DG32" s="12">
        <v>1.2414099367343343</v>
      </c>
      <c r="DH32" s="12">
        <v>2.615406223211445</v>
      </c>
      <c r="DI32" s="12">
        <v>3.34897707772884</v>
      </c>
      <c r="DL32" s="12">
        <v>0.3304975649235902</v>
      </c>
      <c r="DM32" s="12">
        <v>0.27818722414923913</v>
      </c>
      <c r="DN32" s="12"/>
      <c r="DO32" s="12">
        <v>11.44689256935651</v>
      </c>
      <c r="DP32" s="12">
        <v>3.0802556771360354</v>
      </c>
      <c r="DQ32" s="12"/>
      <c r="DR32" s="12"/>
      <c r="DS32" s="12">
        <v>1.3549925469252333</v>
      </c>
      <c r="DT32" s="12"/>
      <c r="DU32" s="12">
        <v>0.45861322370583624</v>
      </c>
      <c r="DV32" s="12">
        <v>4.879492016850828</v>
      </c>
    </row>
    <row r="33" spans="1:126" ht="15">
      <c r="A33" s="72">
        <v>1743</v>
      </c>
      <c r="B33" s="12">
        <v>44.75</v>
      </c>
      <c r="C33" s="12"/>
      <c r="E33" s="12">
        <v>7.791666666666667</v>
      </c>
      <c r="G33" s="12">
        <v>14.3058333333333</v>
      </c>
      <c r="I33" s="12">
        <v>9.0625</v>
      </c>
      <c r="J33" s="32">
        <v>15.5</v>
      </c>
      <c r="L33" s="12"/>
      <c r="M33" s="12"/>
      <c r="S33" s="12"/>
      <c r="T33" s="12">
        <v>2.1358333333333337</v>
      </c>
      <c r="U33" s="12"/>
      <c r="V33" s="12"/>
      <c r="W33" s="12"/>
      <c r="X33" s="12"/>
      <c r="Y33" s="12">
        <v>0.9866666666666667</v>
      </c>
      <c r="Z33" s="12"/>
      <c r="AA33" s="12"/>
      <c r="AB33" s="12"/>
      <c r="AC33" s="12">
        <v>8.6925</v>
      </c>
      <c r="AD33" s="12"/>
      <c r="AI33" s="12">
        <v>9.9375</v>
      </c>
      <c r="AJ33" s="12"/>
      <c r="AL33" s="12">
        <v>11.975</v>
      </c>
      <c r="AM33" s="12"/>
      <c r="AN33" s="12">
        <v>25</v>
      </c>
      <c r="AO33" s="12"/>
      <c r="AQ33" s="12">
        <v>1.873333333333333</v>
      </c>
      <c r="AR33" s="12"/>
      <c r="AX33" s="12"/>
      <c r="AY33" s="12">
        <v>68.52083333333333</v>
      </c>
      <c r="AZ33" s="12"/>
      <c r="BA33" s="12">
        <v>11.958333333333334</v>
      </c>
      <c r="BB33" s="12"/>
      <c r="BC33" s="12">
        <v>2.358333333333333</v>
      </c>
      <c r="BD33" s="12"/>
      <c r="BE33" s="12">
        <v>3.1633333333333327</v>
      </c>
      <c r="BF33" s="12"/>
      <c r="BG33" s="12"/>
      <c r="BH33" s="12">
        <f t="shared" si="0"/>
        <v>0.36811111111111106</v>
      </c>
      <c r="BJ33" s="12">
        <v>1.9375</v>
      </c>
      <c r="BK33" s="12"/>
      <c r="BL33" s="12">
        <v>2.2008333333333336</v>
      </c>
      <c r="BM33" s="12"/>
      <c r="BP33" s="13">
        <v>1.26333333333333</v>
      </c>
      <c r="BQ33" s="12">
        <v>38.9375</v>
      </c>
      <c r="BR33" s="12"/>
      <c r="BS33" s="12"/>
      <c r="BT33" s="12"/>
      <c r="BU33" s="12"/>
      <c r="BV33" s="12"/>
      <c r="BW33" s="12">
        <v>16.25</v>
      </c>
      <c r="BX33" s="12"/>
      <c r="BY33" s="12"/>
      <c r="CA33" s="12">
        <v>2.8441666666666667</v>
      </c>
      <c r="CB33" s="12"/>
      <c r="CC33" s="12">
        <v>27.375</v>
      </c>
      <c r="CD33" s="12"/>
      <c r="CF33" s="12">
        <v>3.456232881179079</v>
      </c>
      <c r="CI33" s="46">
        <v>1743</v>
      </c>
      <c r="CJ33" s="12">
        <v>1.4871771291611904</v>
      </c>
      <c r="CK33" s="12">
        <v>0.6899143278785331</v>
      </c>
      <c r="CQ33" s="12">
        <v>0.2900046833901244</v>
      </c>
      <c r="CR33" s="12">
        <v>7.502329507412722</v>
      </c>
      <c r="CS33" s="12">
        <v>0.6617467911816992</v>
      </c>
      <c r="CT33" s="12">
        <v>15.112378272955521</v>
      </c>
      <c r="CU33" s="12"/>
      <c r="CV33" s="12">
        <v>56.41954555236729</v>
      </c>
      <c r="CW33" s="12"/>
      <c r="CX33" s="12">
        <v>1.9201293784328217</v>
      </c>
      <c r="CZ33" s="12">
        <v>1.708357853318067</v>
      </c>
      <c r="DB33" s="12"/>
      <c r="DD33" s="12"/>
      <c r="DF33" s="12">
        <v>2.3682395721245815</v>
      </c>
      <c r="DG33" s="12">
        <v>0.9103697108098345</v>
      </c>
      <c r="DH33" s="12">
        <v>2.1506462299333315</v>
      </c>
      <c r="DI33" s="12">
        <v>2.884753741634956</v>
      </c>
      <c r="DL33" s="12">
        <v>0.27050471311029956</v>
      </c>
      <c r="DM33" s="12">
        <v>0.18452607349915862</v>
      </c>
      <c r="DN33" s="12"/>
      <c r="DO33" s="12">
        <v>9.606023254423697</v>
      </c>
      <c r="DP33" s="12">
        <v>2.9642525949539738</v>
      </c>
      <c r="DQ33" s="12"/>
      <c r="DR33" s="12"/>
      <c r="DS33" s="12">
        <v>1.2370877603339214</v>
      </c>
      <c r="DT33" s="12"/>
      <c r="DU33" s="12">
        <v>0.361135281149406</v>
      </c>
      <c r="DV33" s="12">
        <v>5.43760776564812</v>
      </c>
    </row>
    <row r="34" spans="1:126" ht="15">
      <c r="A34" s="72">
        <v>1744</v>
      </c>
      <c r="B34" s="12">
        <v>41.94</v>
      </c>
      <c r="C34" s="12"/>
      <c r="E34" s="12">
        <v>8.270833333333334</v>
      </c>
      <c r="G34" s="12">
        <v>13.3191666666667</v>
      </c>
      <c r="I34" s="12">
        <v>8.465833333333334</v>
      </c>
      <c r="J34" s="32">
        <v>14.465</v>
      </c>
      <c r="L34" s="12"/>
      <c r="M34" s="12"/>
      <c r="S34" s="12"/>
      <c r="T34" s="12">
        <v>1.531666666666667</v>
      </c>
      <c r="U34" s="12"/>
      <c r="V34" s="12"/>
      <c r="W34" s="12"/>
      <c r="X34" s="12"/>
      <c r="Y34" s="12">
        <v>1.1891666666666667</v>
      </c>
      <c r="Z34" s="12"/>
      <c r="AA34" s="12"/>
      <c r="AB34" s="12"/>
      <c r="AC34" s="12">
        <v>7.680833333333333</v>
      </c>
      <c r="AD34" s="12"/>
      <c r="AI34" s="12">
        <v>14.173333333333332</v>
      </c>
      <c r="AJ34" s="12"/>
      <c r="AL34" s="12">
        <v>10.717777777777776</v>
      </c>
      <c r="AM34" s="12"/>
      <c r="AN34" s="12"/>
      <c r="AO34" s="12"/>
      <c r="AQ34" s="12">
        <v>1.8</v>
      </c>
      <c r="AR34" s="12"/>
      <c r="AX34" s="12"/>
      <c r="AY34" s="12">
        <v>60.49</v>
      </c>
      <c r="AZ34" s="12"/>
      <c r="BA34" s="12">
        <v>11.034166666666666</v>
      </c>
      <c r="BB34" s="12"/>
      <c r="BC34" s="12">
        <v>2.5175</v>
      </c>
      <c r="BD34" s="12"/>
      <c r="BE34" s="12">
        <v>3.195</v>
      </c>
      <c r="BF34" s="12"/>
      <c r="BG34" s="12"/>
      <c r="BH34" s="12">
        <f t="shared" si="0"/>
        <v>0.38083333333333336</v>
      </c>
      <c r="BJ34" s="12">
        <v>2.0090909090909093</v>
      </c>
      <c r="BK34" s="12"/>
      <c r="BL34" s="12">
        <v>2.2266666666666666</v>
      </c>
      <c r="BM34" s="12"/>
      <c r="BP34" s="13">
        <v>1.30666666666667</v>
      </c>
      <c r="BQ34" s="12">
        <v>49.965</v>
      </c>
      <c r="BR34" s="12"/>
      <c r="BS34" s="12"/>
      <c r="BT34" s="12"/>
      <c r="BU34" s="12"/>
      <c r="BV34" s="12"/>
      <c r="BW34" s="12">
        <v>12.6525</v>
      </c>
      <c r="BX34" s="12"/>
      <c r="BY34" s="12"/>
      <c r="CA34" s="12">
        <v>2.4925</v>
      </c>
      <c r="CB34" s="12"/>
      <c r="CC34" s="12">
        <v>27.846666666666664</v>
      </c>
      <c r="CD34" s="12"/>
      <c r="CF34" s="12">
        <v>3.3342481912551114</v>
      </c>
      <c r="CI34" s="46">
        <v>1744</v>
      </c>
      <c r="CJ34" s="12">
        <v>1.3445997032811479</v>
      </c>
      <c r="CK34" s="12">
        <v>0.6217442616549318</v>
      </c>
      <c r="CQ34" s="12">
        <v>0.20063044622260673</v>
      </c>
      <c r="CR34" s="12">
        <v>8.722948976355248</v>
      </c>
      <c r="CS34" s="12">
        <v>0.5640926134140668</v>
      </c>
      <c r="CT34" s="12">
        <v>20.79326085351787</v>
      </c>
      <c r="CU34" s="12"/>
      <c r="CV34" s="12">
        <v>48.92675795847751</v>
      </c>
      <c r="CW34" s="12"/>
      <c r="CX34" s="12"/>
      <c r="CZ34" s="12">
        <v>1.5835479536303958</v>
      </c>
      <c r="DB34" s="12"/>
      <c r="DD34" s="12"/>
      <c r="DF34" s="12">
        <v>2.0168867308902168</v>
      </c>
      <c r="DG34" s="12">
        <v>0.8103667456022197</v>
      </c>
      <c r="DH34" s="12">
        <v>2.2147677629247347</v>
      </c>
      <c r="DI34" s="12">
        <v>2.810797617693953</v>
      </c>
      <c r="DL34" s="12">
        <v>0.26402060120417425</v>
      </c>
      <c r="DM34" s="12">
        <v>0.18459100936080056</v>
      </c>
      <c r="DN34" s="12"/>
      <c r="DO34" s="12">
        <v>9.584852133794719</v>
      </c>
      <c r="DP34" s="12">
        <v>3.6695090501335166</v>
      </c>
      <c r="DQ34" s="12"/>
      <c r="DR34" s="12"/>
      <c r="DS34" s="12">
        <v>0.929219718939544</v>
      </c>
      <c r="DT34" s="12"/>
      <c r="DU34" s="12">
        <v>0.30531277063568574</v>
      </c>
      <c r="DV34" s="12">
        <v>5.336074595736628</v>
      </c>
    </row>
    <row r="35" spans="1:126" ht="15">
      <c r="A35" s="72">
        <v>1745</v>
      </c>
      <c r="B35" s="12">
        <v>36.88</v>
      </c>
      <c r="C35" s="12"/>
      <c r="E35" s="12">
        <v>14.945</v>
      </c>
      <c r="G35" s="12">
        <v>13.0625</v>
      </c>
      <c r="I35" s="12">
        <v>8.8125</v>
      </c>
      <c r="J35" s="32">
        <v>14.4583333333333</v>
      </c>
      <c r="L35" s="12"/>
      <c r="M35" s="12"/>
      <c r="S35" s="12"/>
      <c r="T35" s="12">
        <v>1.69</v>
      </c>
      <c r="U35" s="12"/>
      <c r="V35" s="12"/>
      <c r="W35" s="12"/>
      <c r="X35" s="12"/>
      <c r="Y35" s="12">
        <v>1.325</v>
      </c>
      <c r="Z35" s="12"/>
      <c r="AA35" s="12"/>
      <c r="AB35" s="12"/>
      <c r="AC35" s="12">
        <v>8.010833333333332</v>
      </c>
      <c r="AD35" s="12"/>
      <c r="AI35" s="12">
        <v>12.5</v>
      </c>
      <c r="AJ35" s="12"/>
      <c r="AL35" s="12">
        <v>9.5625</v>
      </c>
      <c r="AM35" s="12"/>
      <c r="AN35" s="12">
        <v>24</v>
      </c>
      <c r="AO35" s="12"/>
      <c r="AQ35" s="12">
        <v>2.3358333333333334</v>
      </c>
      <c r="AR35" s="12"/>
      <c r="AX35" s="12"/>
      <c r="AY35" s="12">
        <v>53.020833333333336</v>
      </c>
      <c r="AZ35" s="12"/>
      <c r="BA35" s="12">
        <v>10</v>
      </c>
      <c r="BB35" s="12"/>
      <c r="BC35" s="12">
        <v>2.65</v>
      </c>
      <c r="BD35" s="12"/>
      <c r="BE35" s="12">
        <v>3.250833333333333</v>
      </c>
      <c r="BF35" s="12"/>
      <c r="BG35" s="12"/>
      <c r="BH35" s="12">
        <f t="shared" si="0"/>
        <v>0.3933888888888889</v>
      </c>
      <c r="BJ35" s="12">
        <v>2.625</v>
      </c>
      <c r="BK35" s="12"/>
      <c r="BL35" s="12">
        <v>2.5591666666666666</v>
      </c>
      <c r="BM35" s="12"/>
      <c r="BP35" s="13">
        <v>1.25333333333333</v>
      </c>
      <c r="BQ35" s="12">
        <v>43.020833333333336</v>
      </c>
      <c r="BR35" s="12"/>
      <c r="BS35" s="12"/>
      <c r="BT35" s="12"/>
      <c r="BU35" s="12"/>
      <c r="BV35" s="12"/>
      <c r="BW35" s="12">
        <v>13.0525</v>
      </c>
      <c r="BX35" s="12"/>
      <c r="BY35" s="12"/>
      <c r="CA35" s="12">
        <v>2.5975</v>
      </c>
      <c r="CB35" s="12"/>
      <c r="CC35" s="12">
        <v>27.5</v>
      </c>
      <c r="CD35" s="12"/>
      <c r="CF35" s="12">
        <v>3.200727925571627</v>
      </c>
      <c r="CI35" s="46">
        <v>1745</v>
      </c>
      <c r="CJ35" s="12">
        <v>1.1350273643757849</v>
      </c>
      <c r="CK35" s="12">
        <v>0.6212866705748891</v>
      </c>
      <c r="CQ35" s="12">
        <v>0.21250547191563052</v>
      </c>
      <c r="CR35" s="12">
        <v>9.330121903041293</v>
      </c>
      <c r="CS35" s="12">
        <v>0.5647686774691638</v>
      </c>
      <c r="CT35" s="12">
        <v>17.60400359064395</v>
      </c>
      <c r="CU35" s="12"/>
      <c r="CV35" s="12">
        <v>44.64375310587305</v>
      </c>
      <c r="CW35" s="12"/>
      <c r="CX35" s="12">
        <v>1.7070548936382008</v>
      </c>
      <c r="CZ35" s="12">
        <v>1.9726561951137358</v>
      </c>
      <c r="DB35" s="12"/>
      <c r="DD35" s="12"/>
      <c r="DF35" s="12">
        <v>1.69705261887079</v>
      </c>
      <c r="DG35" s="12">
        <v>0.7050061510069664</v>
      </c>
      <c r="DH35" s="12">
        <v>2.237975990175412</v>
      </c>
      <c r="DI35" s="12">
        <v>2.7453913011554345</v>
      </c>
      <c r="DL35" s="12">
        <v>0.29129431778776865</v>
      </c>
      <c r="DM35" s="12">
        <v>0.23152137791748473</v>
      </c>
      <c r="DN35" s="12"/>
      <c r="DO35" s="12">
        <v>8.825473800109478</v>
      </c>
      <c r="DP35" s="12">
        <v>3.032995212144553</v>
      </c>
      <c r="DQ35" s="12"/>
      <c r="DR35" s="12"/>
      <c r="DS35" s="12">
        <v>0.9202092786018429</v>
      </c>
      <c r="DT35" s="12"/>
      <c r="DU35" s="12">
        <v>0.30543316629949674</v>
      </c>
      <c r="DV35" s="12">
        <v>5.058621721449411</v>
      </c>
    </row>
    <row r="36" spans="1:126" ht="15">
      <c r="A36" s="72">
        <v>1746</v>
      </c>
      <c r="B36" s="12">
        <v>41.13</v>
      </c>
      <c r="C36" s="12"/>
      <c r="E36" s="12">
        <v>16.479166666666668</v>
      </c>
      <c r="G36" s="12">
        <v>14.945</v>
      </c>
      <c r="I36" s="12">
        <v>10.145833333333334</v>
      </c>
      <c r="J36" s="32">
        <v>17.55</v>
      </c>
      <c r="L36" s="12"/>
      <c r="M36" s="12"/>
      <c r="S36" s="12"/>
      <c r="T36" s="12">
        <v>1.8166666666666664</v>
      </c>
      <c r="U36" s="12"/>
      <c r="V36" s="12"/>
      <c r="W36" s="12"/>
      <c r="X36" s="12"/>
      <c r="Y36" s="12">
        <v>1.8333333333333333</v>
      </c>
      <c r="Z36" s="12"/>
      <c r="AA36" s="12"/>
      <c r="AB36" s="12"/>
      <c r="AC36" s="12">
        <v>9.071666666666667</v>
      </c>
      <c r="AD36" s="12"/>
      <c r="AI36" s="12">
        <v>11.666666666666666</v>
      </c>
      <c r="AJ36" s="12"/>
      <c r="AL36" s="12">
        <v>7.49</v>
      </c>
      <c r="AM36" s="12"/>
      <c r="AN36" s="12">
        <v>19.5</v>
      </c>
      <c r="AO36" s="12"/>
      <c r="AQ36" s="12">
        <v>2.5016666666666665</v>
      </c>
      <c r="AR36" s="12"/>
      <c r="AX36" s="12"/>
      <c r="AY36" s="12">
        <v>53.75</v>
      </c>
      <c r="AZ36" s="12"/>
      <c r="BA36" s="12">
        <v>6.993333333333333</v>
      </c>
      <c r="BB36" s="12"/>
      <c r="BC36" s="12">
        <v>2.6933333333333334</v>
      </c>
      <c r="BD36" s="12"/>
      <c r="BE36" s="12">
        <v>3.025</v>
      </c>
      <c r="BF36" s="12"/>
      <c r="BG36" s="12"/>
      <c r="BH36" s="12">
        <f t="shared" si="0"/>
        <v>0.38122222222222224</v>
      </c>
      <c r="BJ36" s="12">
        <v>3.76</v>
      </c>
      <c r="BK36" s="12"/>
      <c r="BL36" s="12">
        <v>3.75</v>
      </c>
      <c r="BM36" s="12"/>
      <c r="BQ36" s="12">
        <v>47.1525</v>
      </c>
      <c r="BR36" s="12"/>
      <c r="BS36" s="12"/>
      <c r="BT36" s="12"/>
      <c r="BU36" s="12"/>
      <c r="BV36" s="12"/>
      <c r="BW36" s="12">
        <v>13.9275</v>
      </c>
      <c r="BX36" s="12"/>
      <c r="BY36" s="12"/>
      <c r="CA36" s="12">
        <v>2.8658333333333332</v>
      </c>
      <c r="CB36" s="12"/>
      <c r="CC36" s="12">
        <v>22.895833333333332</v>
      </c>
      <c r="CD36" s="12"/>
      <c r="CF36" s="12">
        <v>3.0101955405169294</v>
      </c>
      <c r="CI36" s="46">
        <v>1746</v>
      </c>
      <c r="CJ36" s="12">
        <v>1.1904744478986664</v>
      </c>
      <c r="CK36" s="12">
        <v>0.6727079791812338</v>
      </c>
      <c r="CQ36" s="12">
        <v>0.21483478887379753</v>
      </c>
      <c r="CR36" s="12">
        <v>12.141122013418281</v>
      </c>
      <c r="CS36" s="12">
        <v>0.6014865758822925</v>
      </c>
      <c r="CT36" s="12">
        <v>15.452337107986903</v>
      </c>
      <c r="CU36" s="12"/>
      <c r="CV36" s="12">
        <v>40.1319269461717</v>
      </c>
      <c r="CW36" s="12"/>
      <c r="CX36" s="12">
        <v>1.3044180675573362</v>
      </c>
      <c r="CZ36" s="12">
        <v>1.9869408558996968</v>
      </c>
      <c r="DB36" s="12"/>
      <c r="DD36" s="12"/>
      <c r="DF36" s="12">
        <v>1.6179801030278496</v>
      </c>
      <c r="DG36" s="12">
        <v>0.46368503994159455</v>
      </c>
      <c r="DH36" s="12">
        <v>2.139171501088548</v>
      </c>
      <c r="DI36" s="12">
        <v>2.4025967045022987</v>
      </c>
      <c r="DL36" s="12">
        <v>0.40143077087263457</v>
      </c>
      <c r="DM36" s="12">
        <v>0.3118857876093595</v>
      </c>
      <c r="DN36" s="12"/>
      <c r="DO36" s="12"/>
      <c r="DP36" s="12">
        <v>3.126393066612875</v>
      </c>
      <c r="DQ36" s="12"/>
      <c r="DR36" s="12"/>
      <c r="DS36" s="12">
        <v>0.9234471011134259</v>
      </c>
      <c r="DT36" s="12"/>
      <c r="DU36" s="12">
        <v>0.31692574283118174</v>
      </c>
      <c r="DV36" s="12">
        <v>3.9609732986447623</v>
      </c>
    </row>
    <row r="37" spans="1:126" ht="15">
      <c r="A37" s="72">
        <v>1747</v>
      </c>
      <c r="B37" s="12">
        <v>40.55</v>
      </c>
      <c r="C37" s="12"/>
      <c r="E37" s="12">
        <v>19.666666666666668</v>
      </c>
      <c r="G37" s="12">
        <v>16.4791666666667</v>
      </c>
      <c r="I37" s="12">
        <v>11.5275</v>
      </c>
      <c r="J37" s="32">
        <v>18.0416666666667</v>
      </c>
      <c r="L37" s="12"/>
      <c r="M37" s="12"/>
      <c r="S37" s="12"/>
      <c r="T37" s="12">
        <v>1.9216666666666662</v>
      </c>
      <c r="U37" s="12"/>
      <c r="V37" s="12"/>
      <c r="W37" s="12"/>
      <c r="X37" s="12"/>
      <c r="Y37" s="12">
        <v>1.9441666666666666</v>
      </c>
      <c r="Z37" s="12"/>
      <c r="AA37" s="12"/>
      <c r="AB37" s="12"/>
      <c r="AC37" s="12">
        <v>10.011666666666665</v>
      </c>
      <c r="AD37" s="12"/>
      <c r="AI37" s="12">
        <v>9.395833333333334</v>
      </c>
      <c r="AJ37" s="12"/>
      <c r="AL37" s="12">
        <v>7.965</v>
      </c>
      <c r="AM37" s="12"/>
      <c r="AN37" s="12">
        <v>23.3125</v>
      </c>
      <c r="AO37" s="12"/>
      <c r="AQ37" s="12">
        <v>2.625833333333334</v>
      </c>
      <c r="AR37" s="12"/>
      <c r="AX37" s="12"/>
      <c r="AY37" s="12">
        <v>57.656666666666666</v>
      </c>
      <c r="AZ37" s="12"/>
      <c r="BA37" s="12">
        <v>11.395833333333334</v>
      </c>
      <c r="BB37" s="12"/>
      <c r="BC37" s="12">
        <v>3.6183333333333336</v>
      </c>
      <c r="BD37" s="12"/>
      <c r="BE37" s="12">
        <v>4.459166666666667</v>
      </c>
      <c r="BF37" s="12"/>
      <c r="BG37" s="12"/>
      <c r="BH37" s="12">
        <f t="shared" si="0"/>
        <v>0.5385000000000001</v>
      </c>
      <c r="BJ37" s="12">
        <v>3.578333333333333</v>
      </c>
      <c r="BK37" s="12"/>
      <c r="BL37" s="12">
        <v>3.835</v>
      </c>
      <c r="BM37" s="12"/>
      <c r="BP37" s="13">
        <v>1.4225</v>
      </c>
      <c r="BQ37" s="12">
        <v>55.014166666666675</v>
      </c>
      <c r="BR37" s="12"/>
      <c r="BS37" s="12"/>
      <c r="BT37" s="12"/>
      <c r="BU37" s="12"/>
      <c r="BV37" s="12"/>
      <c r="BW37" s="12">
        <v>16.375</v>
      </c>
      <c r="BX37" s="12"/>
      <c r="BY37" s="12"/>
      <c r="CA37" s="12">
        <v>3.2925</v>
      </c>
      <c r="CB37" s="12"/>
      <c r="CC37" s="12">
        <v>24.416666666666668</v>
      </c>
      <c r="CD37" s="12"/>
      <c r="CF37" s="12">
        <v>2.867932357284966</v>
      </c>
      <c r="CI37" s="46">
        <v>1747</v>
      </c>
      <c r="CJ37" s="12">
        <v>1.1182178566144747</v>
      </c>
      <c r="CK37" s="12">
        <v>0.7281958204537985</v>
      </c>
      <c r="CQ37" s="12">
        <v>0.21651182194907873</v>
      </c>
      <c r="CR37" s="12">
        <v>12.266624680834015</v>
      </c>
      <c r="CS37" s="12">
        <v>0.6324401494203667</v>
      </c>
      <c r="CT37" s="12">
        <v>11.856510353742266</v>
      </c>
      <c r="CU37" s="12"/>
      <c r="CV37" s="12">
        <v>41.64237782777771</v>
      </c>
      <c r="CW37" s="12"/>
      <c r="CX37" s="12">
        <v>1.4857482906490171</v>
      </c>
      <c r="CZ37" s="12">
        <v>1.9869953513203453</v>
      </c>
      <c r="DB37" s="12"/>
      <c r="DD37" s="12"/>
      <c r="DF37" s="12">
        <v>1.6535541994652687</v>
      </c>
      <c r="DG37" s="12">
        <v>0.7198783954822304</v>
      </c>
      <c r="DH37" s="12">
        <v>2.7380304079444424</v>
      </c>
      <c r="DI37" s="12">
        <v>3.374297722918174</v>
      </c>
      <c r="DL37" s="12">
        <v>0.39112804374778964</v>
      </c>
      <c r="DM37" s="12">
        <v>0.28278914168691205</v>
      </c>
      <c r="DN37" s="12"/>
      <c r="DO37" s="12">
        <v>8.975194312123303</v>
      </c>
      <c r="DP37" s="12">
        <v>3.4752623060000305</v>
      </c>
      <c r="DQ37" s="12"/>
      <c r="DR37" s="12"/>
      <c r="DS37" s="12">
        <v>1.0344139284260203</v>
      </c>
      <c r="DT37" s="12"/>
      <c r="DU37" s="12">
        <v>0.3469018106671841</v>
      </c>
      <c r="DV37" s="12">
        <v>4.024445309791644</v>
      </c>
    </row>
    <row r="38" spans="1:126" ht="15">
      <c r="A38" s="72">
        <v>1748</v>
      </c>
      <c r="B38" s="12">
        <v>44.29</v>
      </c>
      <c r="C38" s="12"/>
      <c r="E38" s="12">
        <v>26.29583333333333</v>
      </c>
      <c r="G38" s="12">
        <v>19.6666666666667</v>
      </c>
      <c r="I38" s="12">
        <v>13.8925</v>
      </c>
      <c r="J38" s="32">
        <v>21.7291666666667</v>
      </c>
      <c r="L38" s="12"/>
      <c r="M38" s="12"/>
      <c r="S38" s="12"/>
      <c r="T38" s="12">
        <v>2.2816666666666667</v>
      </c>
      <c r="U38" s="12"/>
      <c r="V38" s="12"/>
      <c r="W38" s="12"/>
      <c r="X38" s="12"/>
      <c r="Y38" s="12">
        <v>1.7716666666666665</v>
      </c>
      <c r="Z38" s="12"/>
      <c r="AA38" s="12"/>
      <c r="AB38" s="12"/>
      <c r="AC38" s="12">
        <v>13.734583333333338</v>
      </c>
      <c r="AD38" s="12"/>
      <c r="AI38" s="12">
        <v>9.125</v>
      </c>
      <c r="AJ38" s="12"/>
      <c r="AL38" s="12">
        <v>7.590833333333333</v>
      </c>
      <c r="AM38" s="12"/>
      <c r="AN38" s="12">
        <v>27.324</v>
      </c>
      <c r="AO38" s="12"/>
      <c r="AQ38" s="12">
        <v>2.823333333333333</v>
      </c>
      <c r="AR38" s="12"/>
      <c r="AX38" s="12"/>
      <c r="AY38" s="12">
        <v>61.041666666666664</v>
      </c>
      <c r="AZ38" s="12"/>
      <c r="BA38" s="12">
        <v>15.833333333333334</v>
      </c>
      <c r="BB38" s="12"/>
      <c r="BC38" s="12">
        <v>3.5975</v>
      </c>
      <c r="BD38" s="12"/>
      <c r="BE38" s="12">
        <v>4.6325</v>
      </c>
      <c r="BF38" s="12"/>
      <c r="BG38" s="12"/>
      <c r="BH38" s="12">
        <f t="shared" si="0"/>
        <v>0.5486666666666666</v>
      </c>
      <c r="BJ38" s="12">
        <v>3.166666666666666</v>
      </c>
      <c r="BK38" s="12"/>
      <c r="BL38" s="12">
        <v>3.065</v>
      </c>
      <c r="BM38" s="12"/>
      <c r="BP38" s="13">
        <v>1.525</v>
      </c>
      <c r="BQ38" s="12">
        <v>51.6325</v>
      </c>
      <c r="BR38" s="12"/>
      <c r="BS38" s="12"/>
      <c r="BT38" s="12"/>
      <c r="BU38" s="12"/>
      <c r="BV38" s="12"/>
      <c r="BW38" s="12">
        <v>18</v>
      </c>
      <c r="BX38" s="12"/>
      <c r="BY38" s="12"/>
      <c r="CA38" s="12">
        <v>5.041666666666666</v>
      </c>
      <c r="CB38" s="12"/>
      <c r="CC38" s="12">
        <v>25.604166666666668</v>
      </c>
      <c r="CD38" s="12"/>
      <c r="CF38" s="12">
        <v>3.1047502505359508</v>
      </c>
      <c r="CI38" s="46">
        <v>1748</v>
      </c>
      <c r="CJ38" s="12">
        <v>1.3222056595792044</v>
      </c>
      <c r="CK38" s="12">
        <v>0.9500604153209404</v>
      </c>
      <c r="CQ38" s="12">
        <v>0.278300202516791</v>
      </c>
      <c r="CR38" s="12">
        <v>12.101281559838958</v>
      </c>
      <c r="CS38" s="12">
        <v>0.9392610362373035</v>
      </c>
      <c r="CT38" s="12">
        <v>12.465572255901842</v>
      </c>
      <c r="CU38" s="12"/>
      <c r="CV38" s="12">
        <v>36.67951945983173</v>
      </c>
      <c r="CW38" s="12"/>
      <c r="CX38" s="12">
        <v>1.8852043521254294</v>
      </c>
      <c r="CZ38" s="12">
        <v>2.3128614443306508</v>
      </c>
      <c r="DB38" s="12"/>
      <c r="DD38" s="12"/>
      <c r="DF38" s="12">
        <v>1.895191298764653</v>
      </c>
      <c r="DG38" s="12">
        <v>1.082787348755196</v>
      </c>
      <c r="DH38" s="12">
        <v>2.947055152058861</v>
      </c>
      <c r="DI38" s="12">
        <v>3.794922304909708</v>
      </c>
      <c r="DL38" s="12">
        <v>0.33840894444853087</v>
      </c>
      <c r="DM38" s="12">
        <v>0.2709206152300131</v>
      </c>
      <c r="DN38" s="12"/>
      <c r="DO38" s="12">
        <v>10.416437090548117</v>
      </c>
      <c r="DP38" s="12">
        <v>3.5309695442906937</v>
      </c>
      <c r="DQ38" s="12"/>
      <c r="DR38" s="12"/>
      <c r="DS38" s="12">
        <v>1.23095824911117</v>
      </c>
      <c r="DT38" s="12"/>
      <c r="DU38" s="12">
        <v>0.5750593624706863</v>
      </c>
      <c r="DV38" s="12">
        <v>4.568651889258481</v>
      </c>
    </row>
    <row r="39" spans="1:126" ht="15">
      <c r="A39" s="72">
        <v>1749</v>
      </c>
      <c r="B39" s="12">
        <v>37.31</v>
      </c>
      <c r="C39" s="12"/>
      <c r="E39" s="12">
        <v>23.819166666666664</v>
      </c>
      <c r="G39" s="12">
        <v>26.2958333333333</v>
      </c>
      <c r="I39" s="12">
        <v>17.6</v>
      </c>
      <c r="J39" s="32">
        <v>28.3658333333333</v>
      </c>
      <c r="L39" s="12"/>
      <c r="M39" s="12"/>
      <c r="S39" s="12"/>
      <c r="T39" s="12">
        <v>2.63</v>
      </c>
      <c r="U39" s="12"/>
      <c r="V39" s="12"/>
      <c r="W39" s="12"/>
      <c r="X39" s="12"/>
      <c r="Y39" s="12">
        <v>1.6541666666666668</v>
      </c>
      <c r="Z39" s="12"/>
      <c r="AA39" s="12"/>
      <c r="AB39" s="12"/>
      <c r="AC39" s="12">
        <v>16.586666666666666</v>
      </c>
      <c r="AD39" s="12"/>
      <c r="AI39" s="12">
        <v>9.7275</v>
      </c>
      <c r="AJ39" s="12"/>
      <c r="AL39" s="12">
        <v>7.843333333333334</v>
      </c>
      <c r="AM39" s="12"/>
      <c r="AN39" s="12">
        <v>25.5</v>
      </c>
      <c r="AO39" s="12"/>
      <c r="AQ39" s="12">
        <v>2.078333333333333</v>
      </c>
      <c r="AR39" s="12"/>
      <c r="AX39" s="12"/>
      <c r="AY39" s="12">
        <v>60.156666666666666</v>
      </c>
      <c r="AZ39" s="12"/>
      <c r="BA39" s="12">
        <v>18.975</v>
      </c>
      <c r="BB39" s="12"/>
      <c r="BC39" s="12">
        <v>2.72</v>
      </c>
      <c r="BD39" s="12"/>
      <c r="BE39" s="12">
        <v>3.7741666666666664</v>
      </c>
      <c r="BF39" s="12"/>
      <c r="BG39" s="12"/>
      <c r="BH39" s="12">
        <f t="shared" si="0"/>
        <v>0.43294444444444447</v>
      </c>
      <c r="BJ39" s="12">
        <v>2.1783333333333332</v>
      </c>
      <c r="BK39" s="12"/>
      <c r="BL39" s="12">
        <v>2.5066666666666664</v>
      </c>
      <c r="BM39" s="12"/>
      <c r="BP39" s="13">
        <v>1.485</v>
      </c>
      <c r="BQ39" s="12">
        <v>46.826666666666675</v>
      </c>
      <c r="BR39" s="12"/>
      <c r="BS39" s="12"/>
      <c r="BT39" s="12"/>
      <c r="BU39" s="12"/>
      <c r="BV39" s="12"/>
      <c r="BW39" s="12">
        <v>17.095833333333335</v>
      </c>
      <c r="BX39" s="12"/>
      <c r="BY39" s="12"/>
      <c r="CA39" s="12">
        <v>5.6641666666666675</v>
      </c>
      <c r="CB39" s="12"/>
      <c r="CC39" s="12">
        <v>28.7675</v>
      </c>
      <c r="CD39" s="12"/>
      <c r="CF39" s="12">
        <v>3.100503712460849</v>
      </c>
      <c r="CI39" s="46">
        <v>1749</v>
      </c>
      <c r="CJ39" s="12">
        <v>1.1123057068453297</v>
      </c>
      <c r="CK39" s="12">
        <v>1.2019573863284352</v>
      </c>
      <c r="CQ39" s="12">
        <v>0.32034847286247276</v>
      </c>
      <c r="CR39" s="12">
        <v>11.283249760263775</v>
      </c>
      <c r="CS39" s="12">
        <v>1.1327537792367979</v>
      </c>
      <c r="CT39" s="12">
        <v>13.270465939703683</v>
      </c>
      <c r="CU39" s="12"/>
      <c r="CV39" s="12">
        <v>40.24453818774183</v>
      </c>
      <c r="CW39" s="12"/>
      <c r="CX39" s="12">
        <v>1.7569521037278146</v>
      </c>
      <c r="CZ39" s="12">
        <v>1.7002322468947575</v>
      </c>
      <c r="DB39" s="12"/>
      <c r="DD39" s="12"/>
      <c r="DF39" s="12">
        <v>1.8651596832926982</v>
      </c>
      <c r="DG39" s="12">
        <v>1.295860307135344</v>
      </c>
      <c r="DH39" s="12">
        <v>2.2251636142199236</v>
      </c>
      <c r="DI39" s="12">
        <v>3.0875508605398387</v>
      </c>
      <c r="DL39" s="12">
        <v>0.2763843992141487</v>
      </c>
      <c r="DM39" s="12">
        <v>0.18610996381860612</v>
      </c>
      <c r="DN39" s="12"/>
      <c r="DO39" s="12">
        <v>10.129345628609595</v>
      </c>
      <c r="DP39" s="12">
        <v>3.1979351066556547</v>
      </c>
      <c r="DQ39" s="12"/>
      <c r="DR39" s="12"/>
      <c r="DS39" s="12">
        <v>1.1675263153659017</v>
      </c>
      <c r="DT39" s="12"/>
      <c r="DU39" s="12">
        <v>0.6451789044084129</v>
      </c>
      <c r="DV39" s="12">
        <v>5.126077043001005</v>
      </c>
    </row>
    <row r="40" spans="1:126" ht="15">
      <c r="A40" s="72">
        <v>1750</v>
      </c>
      <c r="B40" s="12">
        <v>38.17</v>
      </c>
      <c r="C40" s="12"/>
      <c r="E40" s="12">
        <v>22.371666666666666</v>
      </c>
      <c r="G40" s="12">
        <v>23.8191666666667</v>
      </c>
      <c r="I40" s="12">
        <v>15.233333333333334</v>
      </c>
      <c r="J40" s="32">
        <v>26.3475</v>
      </c>
      <c r="L40" s="12"/>
      <c r="M40" s="12"/>
      <c r="S40" s="12"/>
      <c r="T40" s="12">
        <v>2.605</v>
      </c>
      <c r="U40" s="12"/>
      <c r="V40" s="12"/>
      <c r="W40" s="12"/>
      <c r="X40" s="12"/>
      <c r="Y40" s="12">
        <v>1.89</v>
      </c>
      <c r="Z40" s="12"/>
      <c r="AA40" s="12"/>
      <c r="AB40" s="12"/>
      <c r="AC40" s="12">
        <v>13.10416666666667</v>
      </c>
      <c r="AD40" s="12"/>
      <c r="AI40" s="12">
        <v>9.055</v>
      </c>
      <c r="AJ40" s="12"/>
      <c r="AL40" s="12">
        <v>8.68</v>
      </c>
      <c r="AM40" s="12"/>
      <c r="AN40" s="12">
        <v>26.406666666666666</v>
      </c>
      <c r="AO40" s="12"/>
      <c r="AQ40" s="12">
        <v>1.6875</v>
      </c>
      <c r="AR40" s="12"/>
      <c r="AX40" s="12"/>
      <c r="AY40" s="12">
        <v>63.985833333333325</v>
      </c>
      <c r="AZ40" s="12"/>
      <c r="BA40" s="12">
        <v>19.983333333333334</v>
      </c>
      <c r="BB40" s="12"/>
      <c r="BC40" s="12">
        <v>2.5325</v>
      </c>
      <c r="BD40" s="12"/>
      <c r="BE40" s="12">
        <v>3.464166666666667</v>
      </c>
      <c r="BF40" s="12"/>
      <c r="BG40" s="12"/>
      <c r="BH40" s="12">
        <f t="shared" si="0"/>
        <v>0.3997777777777778</v>
      </c>
      <c r="BJ40" s="12">
        <v>1.4066666666666665</v>
      </c>
      <c r="BK40" s="12"/>
      <c r="BL40" s="12">
        <v>1.69</v>
      </c>
      <c r="BM40" s="12"/>
      <c r="BP40" s="13">
        <v>1.30666666666667</v>
      </c>
      <c r="BQ40" s="12">
        <v>51.979166666666664</v>
      </c>
      <c r="BR40" s="12"/>
      <c r="BS40" s="12"/>
      <c r="BT40" s="12"/>
      <c r="BU40" s="12"/>
      <c r="BV40" s="12"/>
      <c r="BW40" s="12">
        <v>19.983333333333334</v>
      </c>
      <c r="BX40" s="12"/>
      <c r="BY40" s="12"/>
      <c r="CA40" s="12">
        <v>4.511666666666666</v>
      </c>
      <c r="CB40" s="12"/>
      <c r="CC40" s="12">
        <v>29.743333333333336</v>
      </c>
      <c r="CD40" s="12"/>
      <c r="CF40" s="12">
        <v>3.1199537875108545</v>
      </c>
      <c r="CI40" s="46">
        <v>1750</v>
      </c>
      <c r="CJ40" s="12">
        <v>1.145083039127782</v>
      </c>
      <c r="CK40" s="12">
        <v>1.0468567407433633</v>
      </c>
      <c r="CQ40" s="12">
        <v>0.31929384207544126</v>
      </c>
      <c r="CR40" s="12">
        <v>12.972767848470134</v>
      </c>
      <c r="CS40" s="12">
        <v>0.9005373221110169</v>
      </c>
      <c r="CT40" s="12">
        <v>12.430519880200745</v>
      </c>
      <c r="CU40" s="12"/>
      <c r="CV40" s="12">
        <v>53.40112902703579</v>
      </c>
      <c r="CW40" s="12"/>
      <c r="CX40" s="12">
        <v>1.8308351040489619</v>
      </c>
      <c r="CZ40" s="12">
        <v>1.3891614819062181</v>
      </c>
      <c r="DB40" s="12"/>
      <c r="DD40" s="12"/>
      <c r="DF40" s="12">
        <v>1.9963284305537157</v>
      </c>
      <c r="DG40" s="12">
        <v>1.373283623797913</v>
      </c>
      <c r="DH40" s="12">
        <v>2.084771231364443</v>
      </c>
      <c r="DI40" s="12">
        <v>2.851725570510691</v>
      </c>
      <c r="DL40" s="12">
        <v>0.1875078912124233</v>
      </c>
      <c r="DM40" s="12">
        <v>0.12093510593639942</v>
      </c>
      <c r="DN40" s="12"/>
      <c r="DO40" s="12">
        <v>8.968827154497893</v>
      </c>
      <c r="DP40" s="12">
        <v>3.5720836544785155</v>
      </c>
      <c r="DQ40" s="12"/>
      <c r="DR40" s="12"/>
      <c r="DS40" s="12">
        <v>1.373283623797913</v>
      </c>
      <c r="DT40" s="12"/>
      <c r="DU40" s="12">
        <v>0.5171268003178963</v>
      </c>
      <c r="DV40" s="12">
        <v>5.333208361294896</v>
      </c>
    </row>
    <row r="41" spans="1:126" ht="15">
      <c r="A41" s="72">
        <v>1751</v>
      </c>
      <c r="B41" s="12">
        <v>48.44</v>
      </c>
      <c r="C41" s="12"/>
      <c r="E41" s="12">
        <v>21.93583333333333</v>
      </c>
      <c r="G41" s="12">
        <v>22.3716666666667</v>
      </c>
      <c r="I41" s="12">
        <v>14.1975</v>
      </c>
      <c r="J41" s="32">
        <v>25.2775</v>
      </c>
      <c r="L41" s="12"/>
      <c r="M41" s="12"/>
      <c r="S41" s="12"/>
      <c r="T41" s="12">
        <v>2.7916666666666665</v>
      </c>
      <c r="U41" s="12"/>
      <c r="V41" s="12"/>
      <c r="W41" s="12"/>
      <c r="X41" s="12"/>
      <c r="Y41" s="12">
        <v>2.1791666666666667</v>
      </c>
      <c r="Z41" s="12"/>
      <c r="AA41" s="12"/>
      <c r="AB41" s="12"/>
      <c r="AC41" s="12">
        <v>12.3425</v>
      </c>
      <c r="AD41" s="12"/>
      <c r="AI41" s="12">
        <v>8.11</v>
      </c>
      <c r="AJ41" s="12"/>
      <c r="AL41" s="12"/>
      <c r="AM41" s="12"/>
      <c r="AN41" s="12">
        <v>25</v>
      </c>
      <c r="AO41" s="12"/>
      <c r="AQ41" s="12">
        <v>1.86</v>
      </c>
      <c r="AR41" s="12"/>
      <c r="AX41" s="12"/>
      <c r="AY41" s="12">
        <v>69.96583333333334</v>
      </c>
      <c r="AZ41" s="12"/>
      <c r="BA41" s="12">
        <v>17.291666666666668</v>
      </c>
      <c r="BB41" s="12"/>
      <c r="BC41" s="12">
        <v>2.509166666666667</v>
      </c>
      <c r="BD41" s="12"/>
      <c r="BE41" s="12">
        <v>3.486666666666667</v>
      </c>
      <c r="BF41" s="12"/>
      <c r="BG41" s="12"/>
      <c r="BH41" s="12">
        <f t="shared" si="0"/>
        <v>0.39972222222222226</v>
      </c>
      <c r="BJ41" s="12">
        <v>1.1633333333333333</v>
      </c>
      <c r="BK41" s="12"/>
      <c r="BL41" s="12">
        <v>1.2975</v>
      </c>
      <c r="BM41" s="12"/>
      <c r="BP41" s="13">
        <v>1.03916666666667</v>
      </c>
      <c r="BQ41" s="12">
        <v>47.041666666666664</v>
      </c>
      <c r="BR41" s="12"/>
      <c r="BS41" s="12"/>
      <c r="BT41" s="12"/>
      <c r="BU41" s="12"/>
      <c r="BV41" s="12"/>
      <c r="BW41" s="12">
        <v>20.194166666666664</v>
      </c>
      <c r="BX41" s="12"/>
      <c r="BY41" s="12"/>
      <c r="CA41" s="12">
        <v>4.283333333333334</v>
      </c>
      <c r="CB41" s="12"/>
      <c r="CC41" s="12">
        <v>30.069166666666664</v>
      </c>
      <c r="CD41" s="12"/>
      <c r="CF41" s="12">
        <v>3.099608445194111</v>
      </c>
      <c r="CI41" s="46">
        <v>1751</v>
      </c>
      <c r="CJ41" s="12">
        <v>1.4437022412038725</v>
      </c>
      <c r="CK41" s="12">
        <v>0.9693103722608677</v>
      </c>
      <c r="CQ41" s="12">
        <v>0.3399421762065565</v>
      </c>
      <c r="CR41" s="12">
        <v>14.860039487668102</v>
      </c>
      <c r="CS41" s="12">
        <v>0.8426633752160423</v>
      </c>
      <c r="CT41" s="12">
        <v>11.060642775830663</v>
      </c>
      <c r="CU41" s="12"/>
      <c r="CV41" s="12">
        <v>67.64585470791629</v>
      </c>
      <c r="CW41" s="12"/>
      <c r="CX41" s="12">
        <v>1.722004691774506</v>
      </c>
      <c r="CZ41" s="12">
        <v>1.521179870200804</v>
      </c>
      <c r="DB41" s="12"/>
      <c r="DD41" s="12"/>
      <c r="DF41" s="12">
        <v>2.1686668787504364</v>
      </c>
      <c r="DG41" s="12">
        <v>1.180559383953337</v>
      </c>
      <c r="DH41" s="12">
        <v>2.0520934539312816</v>
      </c>
      <c r="DI41" s="12">
        <v>2.8515307244265964</v>
      </c>
      <c r="DL41" s="12">
        <v>0.14302069550637833</v>
      </c>
      <c r="DM41" s="12">
        <v>0.09936284994697756</v>
      </c>
      <c r="DN41" s="12"/>
      <c r="DO41" s="12">
        <v>7.086221507121293</v>
      </c>
      <c r="DP41" s="12">
        <v>3.2116904686345</v>
      </c>
      <c r="DQ41" s="12"/>
      <c r="DR41" s="12"/>
      <c r="DS41" s="12">
        <v>1.3787226771730705</v>
      </c>
      <c r="DT41" s="12"/>
      <c r="DU41" s="12">
        <v>0.4877537168839619</v>
      </c>
      <c r="DV41" s="12">
        <v>5.356473732180991</v>
      </c>
    </row>
    <row r="42" spans="1:126" ht="15">
      <c r="A42" s="72">
        <v>1752</v>
      </c>
      <c r="B42" s="12">
        <v>51.04</v>
      </c>
      <c r="C42" s="12"/>
      <c r="E42" s="12">
        <v>21.51666666666667</v>
      </c>
      <c r="G42" s="12">
        <v>21.9358333333333</v>
      </c>
      <c r="I42" s="12">
        <v>13.171666666666667</v>
      </c>
      <c r="J42" s="32">
        <v>24.1666666666667</v>
      </c>
      <c r="L42" s="12"/>
      <c r="M42" s="12"/>
      <c r="S42" s="12"/>
      <c r="T42" s="12">
        <v>2.56</v>
      </c>
      <c r="U42" s="12"/>
      <c r="V42" s="12"/>
      <c r="W42" s="12"/>
      <c r="X42" s="12"/>
      <c r="Y42" s="12">
        <v>1.9016666666666666</v>
      </c>
      <c r="Z42" s="12"/>
      <c r="AA42" s="12"/>
      <c r="AB42" s="12"/>
      <c r="AC42" s="12">
        <v>13.131666666666666</v>
      </c>
      <c r="AD42" s="12"/>
      <c r="AI42" s="12">
        <v>8.010833333333332</v>
      </c>
      <c r="AJ42" s="12"/>
      <c r="AL42" s="12"/>
      <c r="AM42" s="12"/>
      <c r="AN42" s="12">
        <v>25.25</v>
      </c>
      <c r="AO42" s="12"/>
      <c r="AQ42" s="12">
        <v>1.9366666666666668</v>
      </c>
      <c r="AR42" s="12"/>
      <c r="AX42" s="12"/>
      <c r="AY42" s="12">
        <v>72.3475</v>
      </c>
      <c r="AZ42" s="12"/>
      <c r="BA42" s="12">
        <v>16.32</v>
      </c>
      <c r="BB42" s="12"/>
      <c r="BC42" s="12">
        <v>2.3866666666666667</v>
      </c>
      <c r="BD42" s="12"/>
      <c r="BE42" s="12">
        <v>3.224166666666667</v>
      </c>
      <c r="BF42" s="12"/>
      <c r="BG42" s="12"/>
      <c r="BH42" s="12">
        <f aca="true" t="shared" si="1" ref="BH42:BH73">AVERAGE(BC42/7.5,BD42,BE42/7.5,BF42,BG42)</f>
        <v>0.3740555555555556</v>
      </c>
      <c r="BJ42" s="12">
        <v>1.255</v>
      </c>
      <c r="BK42" s="12"/>
      <c r="BL42" s="12">
        <v>1.525</v>
      </c>
      <c r="BM42" s="12"/>
      <c r="BP42" s="13">
        <v>1</v>
      </c>
      <c r="BQ42" s="12">
        <v>48.00333333333333</v>
      </c>
      <c r="BR42" s="12"/>
      <c r="BS42" s="12"/>
      <c r="BT42" s="12"/>
      <c r="BU42" s="12"/>
      <c r="BV42" s="12"/>
      <c r="BW42" s="12">
        <v>19.898333333333333</v>
      </c>
      <c r="BX42" s="12"/>
      <c r="BY42" s="12"/>
      <c r="CA42" s="12">
        <v>4.384166666666667</v>
      </c>
      <c r="CB42" s="12"/>
      <c r="CC42" s="12">
        <v>30.104166666666668</v>
      </c>
      <c r="CD42" s="12"/>
      <c r="CF42" s="12">
        <v>3.139511028832047</v>
      </c>
      <c r="CI42" s="46">
        <v>1752</v>
      </c>
      <c r="CJ42" s="12">
        <v>1.54077541261142</v>
      </c>
      <c r="CK42" s="12">
        <v>0.9108500609713536</v>
      </c>
      <c r="CQ42" s="12">
        <v>0.31574510918539445</v>
      </c>
      <c r="CR42" s="12">
        <v>13.13466764095701</v>
      </c>
      <c r="CS42" s="12">
        <v>0.9080839719591666</v>
      </c>
      <c r="CT42" s="12">
        <v>11.066043824059571</v>
      </c>
      <c r="CU42" s="12"/>
      <c r="CV42" s="12">
        <v>92.06930043152863</v>
      </c>
      <c r="CW42" s="12"/>
      <c r="CX42" s="12">
        <v>1.7616145217335375</v>
      </c>
      <c r="CZ42" s="12">
        <v>1.6042708071692342</v>
      </c>
      <c r="DB42" s="12"/>
      <c r="DD42" s="12"/>
      <c r="DF42" s="12">
        <v>2.271357741584265</v>
      </c>
      <c r="DG42" s="12">
        <v>1.1285643169722248</v>
      </c>
      <c r="DH42" s="12">
        <v>1.97703596890391</v>
      </c>
      <c r="DI42" s="12">
        <v>2.670793353243446</v>
      </c>
      <c r="DL42" s="12">
        <v>0.17026153339149616</v>
      </c>
      <c r="DM42" s="12">
        <v>0.10857223315470431</v>
      </c>
      <c r="DN42" s="12"/>
      <c r="DO42" s="12">
        <v>6.906924263430504</v>
      </c>
      <c r="DP42" s="12">
        <v>3.3195373220418727</v>
      </c>
      <c r="DQ42" s="12"/>
      <c r="DR42" s="12"/>
      <c r="DS42" s="12">
        <v>1.3760140298541048</v>
      </c>
      <c r="DT42" s="12"/>
      <c r="DU42" s="12">
        <v>0.5056627333665626</v>
      </c>
      <c r="DV42" s="12">
        <v>5.43174501516081</v>
      </c>
    </row>
    <row r="43" spans="1:126" ht="15">
      <c r="A43" s="72">
        <v>1753</v>
      </c>
      <c r="B43" s="12">
        <v>45.7</v>
      </c>
      <c r="C43" s="12"/>
      <c r="E43" s="12">
        <v>21.639166666666668</v>
      </c>
      <c r="G43" s="12">
        <v>21.5166666666667</v>
      </c>
      <c r="I43" s="12">
        <v>13.8725</v>
      </c>
      <c r="J43" s="32">
        <v>23.8333333333333</v>
      </c>
      <c r="L43" s="12"/>
      <c r="M43" s="12"/>
      <c r="S43" s="12"/>
      <c r="T43" s="12">
        <v>2.910833333333333</v>
      </c>
      <c r="U43" s="12"/>
      <c r="V43" s="12"/>
      <c r="W43" s="12"/>
      <c r="X43" s="12"/>
      <c r="Y43" s="12">
        <v>1.6541666666666668</v>
      </c>
      <c r="Z43" s="12"/>
      <c r="AA43" s="12"/>
      <c r="AB43" s="12"/>
      <c r="AC43" s="12">
        <v>12.7975</v>
      </c>
      <c r="AD43" s="12"/>
      <c r="AI43" s="12">
        <v>8.005</v>
      </c>
      <c r="AJ43" s="12"/>
      <c r="AL43" s="12"/>
      <c r="AM43" s="12"/>
      <c r="AN43" s="12">
        <v>24</v>
      </c>
      <c r="AO43" s="12"/>
      <c r="AQ43" s="12">
        <v>2.029166666666667</v>
      </c>
      <c r="AR43" s="12"/>
      <c r="AX43" s="12"/>
      <c r="AY43" s="12">
        <v>63.2025</v>
      </c>
      <c r="AZ43" s="12"/>
      <c r="BA43" s="12">
        <v>20.9725</v>
      </c>
      <c r="BB43" s="12"/>
      <c r="BC43" s="12">
        <v>2.471666666666667</v>
      </c>
      <c r="BD43" s="12"/>
      <c r="BE43" s="12">
        <v>3.0816666666666666</v>
      </c>
      <c r="BF43" s="12"/>
      <c r="BG43" s="12"/>
      <c r="BH43" s="12">
        <f t="shared" si="1"/>
        <v>0.37022222222222223</v>
      </c>
      <c r="BJ43" s="12">
        <v>1.4275</v>
      </c>
      <c r="BK43" s="12"/>
      <c r="BL43" s="12">
        <v>1.8516666666666666</v>
      </c>
      <c r="BM43" s="12"/>
      <c r="BP43" s="13">
        <v>1.04916666666667</v>
      </c>
      <c r="BQ43" s="12">
        <v>51.701666666666675</v>
      </c>
      <c r="BR43" s="12"/>
      <c r="BS43" s="12"/>
      <c r="BT43" s="12"/>
      <c r="BU43" s="12"/>
      <c r="BV43" s="12"/>
      <c r="BW43" s="12">
        <v>19.469166666666666</v>
      </c>
      <c r="BX43" s="12"/>
      <c r="BY43" s="12"/>
      <c r="CA43" s="12">
        <v>4.4816666666666665</v>
      </c>
      <c r="CB43" s="12"/>
      <c r="CC43" s="12">
        <v>30.7</v>
      </c>
      <c r="CD43" s="12"/>
      <c r="CF43" s="12">
        <v>3.068984419345992</v>
      </c>
      <c r="CI43" s="46">
        <v>1753</v>
      </c>
      <c r="CJ43" s="12">
        <v>1.3485825765779986</v>
      </c>
      <c r="CK43" s="12">
        <v>0.9377640166823188</v>
      </c>
      <c r="CQ43" s="12">
        <v>0.3509511557872948</v>
      </c>
      <c r="CR43" s="12">
        <v>11.16854579940329</v>
      </c>
      <c r="CS43" s="12">
        <v>0.8650953327440603</v>
      </c>
      <c r="CT43" s="12">
        <v>10.809576921820454</v>
      </c>
      <c r="CU43" s="12"/>
      <c r="CV43" s="12">
        <v>76.70005860829504</v>
      </c>
      <c r="CW43" s="12"/>
      <c r="CX43" s="12">
        <v>1.636791690317862</v>
      </c>
      <c r="CZ43" s="12">
        <v>1.643134797956792</v>
      </c>
      <c r="DB43" s="12"/>
      <c r="DD43" s="12"/>
      <c r="DF43" s="12">
        <v>1.9396748776371509</v>
      </c>
      <c r="DG43" s="12">
        <v>1.4177153245536083</v>
      </c>
      <c r="DH43" s="12">
        <v>2.001452899687822</v>
      </c>
      <c r="DI43" s="12">
        <v>2.495405537102348</v>
      </c>
      <c r="DL43" s="12">
        <v>0.20208876777462048</v>
      </c>
      <c r="DM43" s="12">
        <v>0.12072128020436494</v>
      </c>
      <c r="DN43" s="12"/>
      <c r="DO43" s="12">
        <v>7.083727537253796</v>
      </c>
      <c r="DP43" s="12">
        <v>3.4949693712383274</v>
      </c>
      <c r="DQ43" s="12"/>
      <c r="DR43" s="12"/>
      <c r="DS43" s="12">
        <v>1.3160918316663073</v>
      </c>
      <c r="DT43" s="12"/>
      <c r="DU43" s="12">
        <v>0.5052962958377034</v>
      </c>
      <c r="DV43" s="12">
        <v>5.414817337581722</v>
      </c>
    </row>
    <row r="44" spans="1:126" ht="15">
      <c r="A44" s="72">
        <v>1754</v>
      </c>
      <c r="B44" s="12">
        <v>45.13</v>
      </c>
      <c r="C44" s="12"/>
      <c r="E44" s="12">
        <v>21.423333333333332</v>
      </c>
      <c r="G44" s="12">
        <v>21.6391666666667</v>
      </c>
      <c r="I44" s="12">
        <v>15.833636363636362</v>
      </c>
      <c r="J44" s="32">
        <v>24.3333333333333</v>
      </c>
      <c r="L44" s="12"/>
      <c r="M44" s="12"/>
      <c r="S44" s="12"/>
      <c r="T44" s="12">
        <v>2.3433333333333333</v>
      </c>
      <c r="U44" s="12"/>
      <c r="V44" s="12"/>
      <c r="W44" s="12"/>
      <c r="X44" s="12"/>
      <c r="Y44" s="12">
        <v>1.58</v>
      </c>
      <c r="Z44" s="12"/>
      <c r="AA44" s="12"/>
      <c r="AB44" s="12"/>
      <c r="AC44" s="12">
        <v>14.1125</v>
      </c>
      <c r="AD44" s="12"/>
      <c r="AI44" s="12">
        <v>7.9275</v>
      </c>
      <c r="AJ44" s="12"/>
      <c r="AL44" s="12"/>
      <c r="AM44" s="12"/>
      <c r="AN44" s="12">
        <v>23</v>
      </c>
      <c r="AO44" s="12"/>
      <c r="AQ44" s="12">
        <v>2.0025</v>
      </c>
      <c r="AR44" s="12"/>
      <c r="AX44" s="12"/>
      <c r="AY44" s="12">
        <v>61.19416666666667</v>
      </c>
      <c r="AZ44" s="12"/>
      <c r="BA44" s="12">
        <v>17.151818181818182</v>
      </c>
      <c r="BB44" s="12"/>
      <c r="BC44" s="12">
        <v>2.4416666666666664</v>
      </c>
      <c r="BD44" s="12"/>
      <c r="BE44" s="12">
        <v>3.22</v>
      </c>
      <c r="BF44" s="12"/>
      <c r="BG44" s="12"/>
      <c r="BH44" s="12">
        <f t="shared" si="1"/>
        <v>0.37744444444444447</v>
      </c>
      <c r="BJ44" s="12">
        <v>1.4827272727272727</v>
      </c>
      <c r="BK44" s="12"/>
      <c r="BL44" s="12">
        <v>1.6283333333333336</v>
      </c>
      <c r="BM44" s="12"/>
      <c r="BP44" s="13">
        <v>1.06</v>
      </c>
      <c r="BQ44" s="12">
        <v>50.84916666666666</v>
      </c>
      <c r="BR44" s="12"/>
      <c r="BS44" s="12"/>
      <c r="BT44" s="12"/>
      <c r="BU44" s="12"/>
      <c r="BV44" s="12"/>
      <c r="BW44" s="12">
        <v>17.765</v>
      </c>
      <c r="BX44" s="12"/>
      <c r="BY44" s="12"/>
      <c r="CA44" s="12">
        <v>4.4575</v>
      </c>
      <c r="CB44" s="12"/>
      <c r="CC44" s="12">
        <v>28.958333333333332</v>
      </c>
      <c r="CD44" s="12"/>
      <c r="CF44" s="12">
        <v>3.1107295833480837</v>
      </c>
      <c r="CI44" s="46">
        <v>1754</v>
      </c>
      <c r="CJ44" s="12">
        <v>1.3498771740047983</v>
      </c>
      <c r="CK44" s="12">
        <v>1.0848934151616654</v>
      </c>
      <c r="CQ44" s="12">
        <v>0.286372284143223</v>
      </c>
      <c r="CR44" s="12">
        <v>10.81289603171794</v>
      </c>
      <c r="CS44" s="12">
        <v>0.9669641243392034</v>
      </c>
      <c r="CT44" s="12">
        <v>10.850535859676452</v>
      </c>
      <c r="CU44" s="12"/>
      <c r="CV44" s="12">
        <v>80.13861552621334</v>
      </c>
      <c r="CW44" s="12"/>
      <c r="CX44" s="12">
        <v>1.5899284537112428</v>
      </c>
      <c r="CZ44" s="12">
        <v>1.6435978867162369</v>
      </c>
      <c r="DB44" s="12"/>
      <c r="DD44" s="12"/>
      <c r="DF44" s="12">
        <v>1.903585045783332</v>
      </c>
      <c r="DG44" s="12">
        <v>1.1752129565284</v>
      </c>
      <c r="DH44" s="12">
        <v>2.0040540191754364</v>
      </c>
      <c r="DI44" s="12">
        <v>2.642888986380166</v>
      </c>
      <c r="DL44" s="12">
        <v>0.18013174507652194</v>
      </c>
      <c r="DM44" s="12">
        <v>0.1270973709371659</v>
      </c>
      <c r="DN44" s="12"/>
      <c r="DO44" s="12">
        <v>7.254221388367732</v>
      </c>
      <c r="DP44" s="12">
        <v>3.4840970713347414</v>
      </c>
      <c r="DQ44" s="12"/>
      <c r="DR44" s="12"/>
      <c r="DS44" s="12">
        <v>1.21722711559865</v>
      </c>
      <c r="DT44" s="12"/>
      <c r="DU44" s="12">
        <v>0.5094076825045586</v>
      </c>
      <c r="DV44" s="12">
        <v>5.177100240485915</v>
      </c>
    </row>
    <row r="45" spans="1:126" ht="15">
      <c r="A45" s="72">
        <v>1755</v>
      </c>
      <c r="B45" s="12">
        <v>47.85</v>
      </c>
      <c r="C45" s="12"/>
      <c r="E45" s="12">
        <v>21.208333333333332</v>
      </c>
      <c r="G45" s="12">
        <v>21.4233333333333</v>
      </c>
      <c r="I45" s="12">
        <v>14.5</v>
      </c>
      <c r="J45" s="32">
        <v>21.875</v>
      </c>
      <c r="L45" s="12"/>
      <c r="M45" s="12"/>
      <c r="S45" s="12"/>
      <c r="T45" s="12">
        <v>2.1591666666666667</v>
      </c>
      <c r="U45" s="12"/>
      <c r="V45" s="12"/>
      <c r="W45" s="12"/>
      <c r="X45" s="12"/>
      <c r="Y45" s="12">
        <v>1.3983333333333334</v>
      </c>
      <c r="Z45" s="12"/>
      <c r="AA45" s="12"/>
      <c r="AB45" s="12"/>
      <c r="AC45" s="12">
        <v>13.758333333333333</v>
      </c>
      <c r="AD45" s="12"/>
      <c r="AI45" s="12">
        <v>9.680833333333334</v>
      </c>
      <c r="AJ45" s="12"/>
      <c r="AL45" s="12"/>
      <c r="AM45" s="12"/>
      <c r="AN45" s="12">
        <v>22.166666666666668</v>
      </c>
      <c r="AO45" s="12"/>
      <c r="AQ45" s="12">
        <v>1.89</v>
      </c>
      <c r="AR45" s="12"/>
      <c r="AX45" s="12"/>
      <c r="AY45" s="12">
        <v>65.9375</v>
      </c>
      <c r="AZ45" s="12"/>
      <c r="BA45" s="12">
        <v>16.5</v>
      </c>
      <c r="BB45" s="12"/>
      <c r="BC45" s="12">
        <v>2.268333333333333</v>
      </c>
      <c r="BD45" s="12"/>
      <c r="BE45" s="12">
        <v>2.8358333333333334</v>
      </c>
      <c r="BF45" s="12"/>
      <c r="BG45" s="12"/>
      <c r="BH45" s="12">
        <f t="shared" si="1"/>
        <v>0.3402777777777778</v>
      </c>
      <c r="BJ45" s="12">
        <v>1.486666666666667</v>
      </c>
      <c r="BK45" s="12"/>
      <c r="BL45" s="12">
        <v>1.5536363636363637</v>
      </c>
      <c r="BM45" s="12"/>
      <c r="BP45" s="13">
        <v>1.05916666666667</v>
      </c>
      <c r="BQ45" s="12">
        <v>48.389166666666675</v>
      </c>
      <c r="BR45" s="12"/>
      <c r="BS45" s="12"/>
      <c r="BT45" s="12"/>
      <c r="BU45" s="12"/>
      <c r="BV45" s="12"/>
      <c r="BW45" s="12">
        <v>15.076666666666666</v>
      </c>
      <c r="BX45" s="12"/>
      <c r="BY45" s="12"/>
      <c r="CA45" s="12">
        <v>4.486666666666667</v>
      </c>
      <c r="CB45" s="12"/>
      <c r="CC45" s="12">
        <v>29.555833333333336</v>
      </c>
      <c r="CD45" s="12"/>
      <c r="CF45" s="12">
        <v>3.169860828243554</v>
      </c>
      <c r="CI45" s="46">
        <v>1755</v>
      </c>
      <c r="CJ45" s="12">
        <v>1.458440775302443</v>
      </c>
      <c r="CK45" s="12">
        <v>1.0124004847914434</v>
      </c>
      <c r="CQ45" s="12">
        <v>0.26888155793383794</v>
      </c>
      <c r="CR45" s="12">
        <v>9.751548527953256</v>
      </c>
      <c r="CS45" s="12">
        <v>0.9606167818337202</v>
      </c>
      <c r="CT45" s="12">
        <v>13.502233521958637</v>
      </c>
      <c r="CU45" s="12"/>
      <c r="CV45" s="12">
        <v>90.44880887310158</v>
      </c>
      <c r="CW45" s="12"/>
      <c r="CX45" s="12">
        <v>1.5614499635421952</v>
      </c>
      <c r="CZ45" s="12">
        <v>1.5807485396781842</v>
      </c>
      <c r="DB45" s="12"/>
      <c r="DD45" s="12"/>
      <c r="DF45" s="12">
        <v>2.090126983623094</v>
      </c>
      <c r="DG45" s="12">
        <v>1.1520419309695735</v>
      </c>
      <c r="DH45" s="12">
        <v>1.8971770392433935</v>
      </c>
      <c r="DI45" s="12">
        <v>2.3718197885912082</v>
      </c>
      <c r="DL45" s="12">
        <v>0.1751355281090209</v>
      </c>
      <c r="DM45" s="12">
        <v>0.129857438173659</v>
      </c>
      <c r="DN45" s="12"/>
      <c r="DO45" s="12">
        <v>7.386304039945545</v>
      </c>
      <c r="DP45" s="12">
        <v>3.3785666063439517</v>
      </c>
      <c r="DQ45" s="12"/>
      <c r="DR45" s="12"/>
      <c r="DS45" s="12">
        <v>1.052663768439471</v>
      </c>
      <c r="DT45" s="12"/>
      <c r="DU45" s="12">
        <v>0.522487469362702</v>
      </c>
      <c r="DV45" s="12">
        <v>5.384360823530371</v>
      </c>
    </row>
    <row r="46" spans="1:126" ht="15">
      <c r="A46" s="72">
        <v>1756</v>
      </c>
      <c r="B46" s="12">
        <v>48.96</v>
      </c>
      <c r="C46" s="12"/>
      <c r="E46" s="12">
        <v>21.2375</v>
      </c>
      <c r="G46" s="12">
        <v>21.2083333333333</v>
      </c>
      <c r="I46" s="12">
        <v>13.645833333333334</v>
      </c>
      <c r="J46" s="32">
        <v>12.7608333333333</v>
      </c>
      <c r="L46" s="12"/>
      <c r="M46" s="12"/>
      <c r="S46" s="12"/>
      <c r="T46" s="12">
        <v>2.4966666666666666</v>
      </c>
      <c r="U46" s="12"/>
      <c r="V46" s="12"/>
      <c r="W46" s="12"/>
      <c r="X46" s="12"/>
      <c r="Y46" s="12">
        <v>1.483</v>
      </c>
      <c r="Z46" s="12"/>
      <c r="AA46" s="12"/>
      <c r="AB46" s="12"/>
      <c r="AC46" s="12">
        <v>12.760833333333332</v>
      </c>
      <c r="AD46" s="12"/>
      <c r="AI46" s="12">
        <v>10.6775</v>
      </c>
      <c r="AJ46" s="12"/>
      <c r="AL46" s="12"/>
      <c r="AM46" s="12"/>
      <c r="AN46" s="12">
        <v>22.766666666666666</v>
      </c>
      <c r="AO46" s="12"/>
      <c r="AQ46" s="12">
        <v>2.035</v>
      </c>
      <c r="AR46" s="12"/>
      <c r="AX46" s="12"/>
      <c r="AY46" s="12">
        <v>61.975</v>
      </c>
      <c r="AZ46" s="12"/>
      <c r="BA46" s="12">
        <v>14.7</v>
      </c>
      <c r="BB46" s="12"/>
      <c r="BC46" s="12">
        <v>2.317</v>
      </c>
      <c r="BD46" s="12"/>
      <c r="BE46" s="12">
        <v>2.728333333333333</v>
      </c>
      <c r="BF46" s="12"/>
      <c r="BG46" s="12"/>
      <c r="BH46" s="12">
        <f t="shared" si="1"/>
        <v>0.3363555555555555</v>
      </c>
      <c r="BJ46" s="12">
        <v>2.1109999999999998</v>
      </c>
      <c r="BK46" s="12"/>
      <c r="BL46" s="12">
        <v>2.362</v>
      </c>
      <c r="BM46" s="12"/>
      <c r="BP46" s="13">
        <v>1.153</v>
      </c>
      <c r="BQ46" s="12">
        <v>48.833333333333336</v>
      </c>
      <c r="BR46" s="12"/>
      <c r="BS46" s="12"/>
      <c r="BT46" s="12"/>
      <c r="BU46" s="12"/>
      <c r="BV46" s="12"/>
      <c r="BW46" s="12">
        <v>15.55</v>
      </c>
      <c r="BX46" s="12"/>
      <c r="BY46" s="12"/>
      <c r="CA46" s="12">
        <v>4.344166666666666</v>
      </c>
      <c r="CB46" s="12"/>
      <c r="CC46" s="12">
        <v>32.7775</v>
      </c>
      <c r="CD46" s="12"/>
      <c r="CF46" s="12">
        <v>3.11371371863285</v>
      </c>
      <c r="CI46" s="46">
        <v>1756</v>
      </c>
      <c r="CJ46" s="12">
        <v>1.4658406121563878</v>
      </c>
      <c r="CK46" s="12">
        <v>0.9358858689906925</v>
      </c>
      <c r="CQ46" s="12">
        <v>0.3054034205692387</v>
      </c>
      <c r="CR46" s="12">
        <v>10.158802378411536</v>
      </c>
      <c r="CS46" s="12">
        <v>0.8751890266781357</v>
      </c>
      <c r="CT46" s="12">
        <v>14.628538421508992</v>
      </c>
      <c r="CU46" s="12"/>
      <c r="CV46" s="12">
        <v>72.47480051489822</v>
      </c>
      <c r="CW46" s="12"/>
      <c r="CX46" s="12">
        <v>1.5753084961675825</v>
      </c>
      <c r="CZ46" s="12">
        <v>1.671875308025818</v>
      </c>
      <c r="DB46" s="12"/>
      <c r="DD46" s="12"/>
      <c r="DF46" s="12">
        <v>1.9297240771227087</v>
      </c>
      <c r="DG46" s="12">
        <v>1.008184838411958</v>
      </c>
      <c r="DH46" s="12">
        <v>1.903555326140452</v>
      </c>
      <c r="DI46" s="12">
        <v>2.24149048258662</v>
      </c>
      <c r="DL46" s="12">
        <v>0.26154309400465114</v>
      </c>
      <c r="DM46" s="12">
        <v>0.181125645082225</v>
      </c>
      <c r="DN46" s="12"/>
      <c r="DO46" s="12">
        <v>7.898246218684088</v>
      </c>
      <c r="DP46" s="12">
        <v>3.349185460937684</v>
      </c>
      <c r="DQ46" s="12"/>
      <c r="DR46" s="12"/>
      <c r="DS46" s="12">
        <v>1.0664812406330577</v>
      </c>
      <c r="DT46" s="12"/>
      <c r="DU46" s="12">
        <v>0.49693208471813144</v>
      </c>
      <c r="DV46" s="12">
        <v>5.865502954740704</v>
      </c>
    </row>
    <row r="47" spans="1:126" ht="15">
      <c r="A47" s="72">
        <v>1757</v>
      </c>
      <c r="B47" s="12">
        <v>46.43</v>
      </c>
      <c r="C47" s="12"/>
      <c r="E47" s="12">
        <v>21.844166666666666</v>
      </c>
      <c r="G47" s="12">
        <v>21.2375</v>
      </c>
      <c r="I47" s="12">
        <v>14.163333333333332</v>
      </c>
      <c r="J47" s="32">
        <v>11.3133333333333</v>
      </c>
      <c r="L47" s="12"/>
      <c r="M47" s="12"/>
      <c r="S47" s="12"/>
      <c r="T47" s="12">
        <v>1.72</v>
      </c>
      <c r="U47" s="12"/>
      <c r="V47" s="12"/>
      <c r="W47" s="12"/>
      <c r="X47" s="12"/>
      <c r="Y47" s="12">
        <v>1.53</v>
      </c>
      <c r="Z47" s="12"/>
      <c r="AA47" s="12"/>
      <c r="AB47" s="12"/>
      <c r="AC47" s="12">
        <v>11.313333333333333</v>
      </c>
      <c r="AD47" s="12"/>
      <c r="AI47" s="12">
        <v>11.143333333333333</v>
      </c>
      <c r="AJ47" s="12"/>
      <c r="AL47" s="12"/>
      <c r="AM47" s="12"/>
      <c r="AN47" s="12">
        <v>22.5625</v>
      </c>
      <c r="AO47" s="12"/>
      <c r="AQ47" s="12">
        <v>2.4541666666666666</v>
      </c>
      <c r="AR47" s="12"/>
      <c r="AX47" s="12"/>
      <c r="AY47" s="12">
        <v>61.971428571428575</v>
      </c>
      <c r="AZ47" s="12"/>
      <c r="BA47" s="12">
        <v>15.047142857142857</v>
      </c>
      <c r="BB47" s="12"/>
      <c r="BC47" s="12">
        <v>2.75</v>
      </c>
      <c r="BD47" s="12"/>
      <c r="BE47" s="12">
        <v>3.168333333333333</v>
      </c>
      <c r="BF47" s="12"/>
      <c r="BG47" s="12"/>
      <c r="BH47" s="12">
        <f t="shared" si="1"/>
        <v>0.39455555555555555</v>
      </c>
      <c r="BJ47" s="12">
        <v>2.9771428571428573</v>
      </c>
      <c r="BK47" s="12"/>
      <c r="BL47" s="12">
        <v>1.6283333333333336</v>
      </c>
      <c r="BM47" s="12"/>
      <c r="BP47" s="13">
        <v>1.01857142857143</v>
      </c>
      <c r="BQ47" s="12">
        <v>47.985833333333325</v>
      </c>
      <c r="BR47" s="12"/>
      <c r="BS47" s="12"/>
      <c r="BT47" s="12"/>
      <c r="BU47" s="12"/>
      <c r="BV47" s="12"/>
      <c r="BW47" s="12">
        <v>17.91142857142857</v>
      </c>
      <c r="BX47" s="12"/>
      <c r="BY47" s="12"/>
      <c r="CA47" s="12">
        <v>3.7866666666666666</v>
      </c>
      <c r="CB47" s="12"/>
      <c r="CC47" s="12">
        <v>39.4575</v>
      </c>
      <c r="CD47" s="12"/>
      <c r="CF47" s="12">
        <v>3.2357011912833666</v>
      </c>
      <c r="CI47" s="46">
        <v>1757</v>
      </c>
      <c r="CJ47" s="12">
        <v>1.4445539068392954</v>
      </c>
      <c r="CK47" s="12">
        <v>1.0094342409517638</v>
      </c>
      <c r="CQ47" s="12">
        <v>0.21864095192529034</v>
      </c>
      <c r="CR47" s="12">
        <v>10.891370209859813</v>
      </c>
      <c r="CS47" s="12">
        <v>0.8063120296046804</v>
      </c>
      <c r="CT47" s="12">
        <v>15.864858654275096</v>
      </c>
      <c r="CU47" s="12"/>
      <c r="CV47" s="12">
        <v>66.77192978332356</v>
      </c>
      <c r="CW47" s="12"/>
      <c r="CX47" s="12">
        <v>1.6223446250740212</v>
      </c>
      <c r="CZ47" s="12">
        <v>2.095237468849937</v>
      </c>
      <c r="DB47" s="12"/>
      <c r="DD47" s="12"/>
      <c r="DF47" s="12">
        <v>2.005210252541035</v>
      </c>
      <c r="DG47" s="12">
        <v>1.0724241865257302</v>
      </c>
      <c r="DH47" s="12">
        <v>2.347804294466823</v>
      </c>
      <c r="DI47" s="12">
        <v>2.7049551295645027</v>
      </c>
      <c r="DL47" s="12">
        <v>0.1873684248390143</v>
      </c>
      <c r="DM47" s="12">
        <v>0.2654490132123976</v>
      </c>
      <c r="DN47" s="12"/>
      <c r="DO47" s="12">
        <v>7.250744126638709</v>
      </c>
      <c r="DP47" s="12">
        <v>3.4199959929821966</v>
      </c>
      <c r="DQ47" s="12"/>
      <c r="DR47" s="12"/>
      <c r="DS47" s="12">
        <v>1.2765645543206685</v>
      </c>
      <c r="DT47" s="12"/>
      <c r="DU47" s="12">
        <v>0.4501293844352075</v>
      </c>
      <c r="DV47" s="12">
        <v>7.337510330750774</v>
      </c>
    </row>
    <row r="48" spans="1:126" ht="15">
      <c r="A48" s="72">
        <v>1758</v>
      </c>
      <c r="B48" s="12">
        <v>48.18</v>
      </c>
      <c r="C48" s="12"/>
      <c r="E48" s="12">
        <v>22.139166666666668</v>
      </c>
      <c r="G48" s="12">
        <v>21.8441666666667</v>
      </c>
      <c r="I48" s="12">
        <v>13.8125</v>
      </c>
      <c r="J48" s="32">
        <v>18</v>
      </c>
      <c r="L48" s="12"/>
      <c r="M48" s="12"/>
      <c r="S48" s="12"/>
      <c r="T48" s="12">
        <v>1.9366666666666665</v>
      </c>
      <c r="U48" s="12"/>
      <c r="V48" s="12"/>
      <c r="W48" s="12"/>
      <c r="X48" s="12"/>
      <c r="Y48" s="12">
        <v>1.41625</v>
      </c>
      <c r="Z48" s="12"/>
      <c r="AA48" s="12"/>
      <c r="AB48" s="12"/>
      <c r="AC48" s="12">
        <v>12.2725</v>
      </c>
      <c r="AD48" s="12"/>
      <c r="AI48" s="12">
        <v>11.083333333333334</v>
      </c>
      <c r="AJ48" s="12"/>
      <c r="AL48" s="12"/>
      <c r="AM48" s="12"/>
      <c r="AN48" s="12">
        <v>23</v>
      </c>
      <c r="AO48" s="12"/>
      <c r="AQ48" s="12">
        <v>2.5141666666666667</v>
      </c>
      <c r="AR48" s="12"/>
      <c r="AX48" s="12"/>
      <c r="AY48" s="12">
        <v>59.49</v>
      </c>
      <c r="AZ48" s="12"/>
      <c r="BA48" s="12">
        <v>12.875</v>
      </c>
      <c r="BB48" s="12"/>
      <c r="BC48" s="12">
        <v>3.1555555555555554</v>
      </c>
      <c r="BD48" s="12"/>
      <c r="BE48" s="12">
        <v>3.7183333333333333</v>
      </c>
      <c r="BF48" s="12"/>
      <c r="BG48" s="12"/>
      <c r="BH48" s="12">
        <f t="shared" si="1"/>
        <v>0.45825925925925926</v>
      </c>
      <c r="BJ48" s="12">
        <v>2.367142857142857</v>
      </c>
      <c r="BK48" s="12"/>
      <c r="BL48" s="12">
        <v>2.3742857142857146</v>
      </c>
      <c r="BM48" s="12"/>
      <c r="BP48" s="13">
        <v>1.01142857142857</v>
      </c>
      <c r="BQ48" s="12">
        <v>47.69916666666666</v>
      </c>
      <c r="BR48" s="12"/>
      <c r="BS48" s="12"/>
      <c r="BT48" s="12"/>
      <c r="BU48" s="12"/>
      <c r="BV48" s="12"/>
      <c r="BW48" s="12">
        <v>18.333333333333332</v>
      </c>
      <c r="BX48" s="12"/>
      <c r="BY48" s="12"/>
      <c r="CA48" s="12">
        <v>3.95375</v>
      </c>
      <c r="CB48" s="12"/>
      <c r="CC48" s="12">
        <v>41.765</v>
      </c>
      <c r="CD48" s="12"/>
      <c r="CF48" s="12">
        <v>3.2478135981280194</v>
      </c>
      <c r="CI48" s="46">
        <v>1758</v>
      </c>
      <c r="CJ48" s="12">
        <v>1.5046121072866152</v>
      </c>
      <c r="CK48" s="12">
        <v>0.9881150952454465</v>
      </c>
      <c r="CQ48" s="12">
        <v>0.24710448459090678</v>
      </c>
      <c r="CR48" s="12">
        <v>10.119375218367377</v>
      </c>
      <c r="CS48" s="12">
        <v>0.8779469687891216</v>
      </c>
      <c r="CT48" s="12">
        <v>15.838504313537642</v>
      </c>
      <c r="CU48" s="12"/>
      <c r="CV48" s="12">
        <v>53.51747246995351</v>
      </c>
      <c r="CW48" s="12"/>
      <c r="CX48" s="12">
        <v>1.6599936168209877</v>
      </c>
      <c r="CZ48" s="12">
        <v>2.15449727914517</v>
      </c>
      <c r="DB48" s="12"/>
      <c r="DD48" s="12"/>
      <c r="DF48" s="12">
        <v>1.9321243095263587</v>
      </c>
      <c r="DG48" s="12">
        <v>0.9210484598215474</v>
      </c>
      <c r="DH48" s="12">
        <v>2.7041309348236804</v>
      </c>
      <c r="DI48" s="12">
        <v>3.1863993568265663</v>
      </c>
      <c r="DL48" s="12">
        <v>0.2742260821016444</v>
      </c>
      <c r="DM48" s="12">
        <v>0.21185006227997197</v>
      </c>
      <c r="DN48" s="12"/>
      <c r="DO48" s="12">
        <v>7.226849229205995</v>
      </c>
      <c r="DP48" s="12">
        <v>3.412290795580941</v>
      </c>
      <c r="DQ48" s="12"/>
      <c r="DR48" s="12"/>
      <c r="DS48" s="12">
        <v>1.3115253149562485</v>
      </c>
      <c r="DT48" s="12"/>
      <c r="DU48" s="12">
        <v>0.47175029440112626</v>
      </c>
      <c r="DV48" s="12">
        <v>7.795685915276824</v>
      </c>
    </row>
    <row r="49" spans="1:126" ht="15">
      <c r="A49" s="72">
        <v>1759</v>
      </c>
      <c r="B49" s="12">
        <v>48.66</v>
      </c>
      <c r="C49" s="12"/>
      <c r="E49" s="12">
        <v>24.3625</v>
      </c>
      <c r="G49" s="12">
        <v>22.1391666666667</v>
      </c>
      <c r="I49" s="12">
        <v>14.328333333333333</v>
      </c>
      <c r="J49" s="32">
        <v>14.5908333333333</v>
      </c>
      <c r="L49" s="12"/>
      <c r="M49" s="12"/>
      <c r="S49" s="12"/>
      <c r="T49" s="12">
        <v>2.9925</v>
      </c>
      <c r="U49" s="12"/>
      <c r="V49" s="12"/>
      <c r="W49" s="12"/>
      <c r="X49" s="12"/>
      <c r="Y49" s="12">
        <v>1.5066666666666668</v>
      </c>
      <c r="Z49" s="12"/>
      <c r="AA49" s="12"/>
      <c r="AB49" s="12"/>
      <c r="AC49" s="12">
        <v>14.59083333333333</v>
      </c>
      <c r="AD49" s="12"/>
      <c r="AI49" s="12">
        <v>11.8475</v>
      </c>
      <c r="AJ49" s="12"/>
      <c r="AL49" s="12"/>
      <c r="AM49" s="12"/>
      <c r="AN49" s="12">
        <v>26.666666666666668</v>
      </c>
      <c r="AO49" s="12"/>
      <c r="AQ49" s="12">
        <v>2.865</v>
      </c>
      <c r="AR49" s="12"/>
      <c r="AX49" s="12"/>
      <c r="AY49" s="12">
        <v>69.18833333333333</v>
      </c>
      <c r="AZ49" s="12"/>
      <c r="BA49" s="12">
        <v>19.583</v>
      </c>
      <c r="BB49" s="12"/>
      <c r="BC49" s="12">
        <v>3.939166666666667</v>
      </c>
      <c r="BD49" s="12"/>
      <c r="BE49" s="12">
        <v>4.9941666666666675</v>
      </c>
      <c r="BF49" s="12"/>
      <c r="BG49" s="12"/>
      <c r="BH49" s="12">
        <f t="shared" si="1"/>
        <v>0.5955555555555556</v>
      </c>
      <c r="BJ49" s="12">
        <v>2.129166666666667</v>
      </c>
      <c r="BK49" s="12"/>
      <c r="BL49" s="12">
        <v>2.3975</v>
      </c>
      <c r="BM49" s="12"/>
      <c r="BP49" s="13">
        <v>1.025</v>
      </c>
      <c r="BQ49" s="12">
        <v>45.1775</v>
      </c>
      <c r="BR49" s="12"/>
      <c r="BS49" s="12"/>
      <c r="BT49" s="12"/>
      <c r="BU49" s="12"/>
      <c r="BV49" s="12"/>
      <c r="BW49" s="12">
        <v>20.420833333333334</v>
      </c>
      <c r="BX49" s="12"/>
      <c r="BY49" s="12"/>
      <c r="CA49" s="12">
        <v>4.9575</v>
      </c>
      <c r="CB49" s="12"/>
      <c r="CC49" s="12">
        <v>45.255</v>
      </c>
      <c r="CD49" s="12"/>
      <c r="CF49" s="12">
        <v>3.3213122401793562</v>
      </c>
      <c r="CI49" s="46">
        <v>1759</v>
      </c>
      <c r="CJ49" s="12">
        <v>1.5539909000685335</v>
      </c>
      <c r="CK49" s="12">
        <v>1.0482129709552837</v>
      </c>
      <c r="CQ49" s="12">
        <v>0.39046177023608564</v>
      </c>
      <c r="CR49" s="12">
        <v>11.009042972114507</v>
      </c>
      <c r="CS49" s="12">
        <v>1.06741659348936</v>
      </c>
      <c r="CT49" s="12">
        <v>17.313668576830963</v>
      </c>
      <c r="CU49" s="12"/>
      <c r="CV49" s="12">
        <v>58.23588881930484</v>
      </c>
      <c r="CW49" s="12"/>
      <c r="CX49" s="12">
        <v>1.9681850312173965</v>
      </c>
      <c r="CZ49" s="12">
        <v>2.5107017330115715</v>
      </c>
      <c r="DB49" s="12"/>
      <c r="DD49" s="12"/>
      <c r="DF49" s="12">
        <v>2.2979605837760935</v>
      </c>
      <c r="DG49" s="12">
        <v>1.432626819370756</v>
      </c>
      <c r="DH49" s="12">
        <v>3.452032312956864</v>
      </c>
      <c r="DI49" s="12">
        <v>4.376566458969852</v>
      </c>
      <c r="DL49" s="12">
        <v>0.2831737587421766</v>
      </c>
      <c r="DM49" s="12">
        <v>0.19486435137453514</v>
      </c>
      <c r="DN49" s="12"/>
      <c r="DO49" s="12">
        <v>7.489559101604448</v>
      </c>
      <c r="DP49" s="12">
        <v>3.305034883936187</v>
      </c>
      <c r="DQ49" s="12"/>
      <c r="DR49" s="12"/>
      <c r="DS49" s="12">
        <v>1.4939199053890442</v>
      </c>
      <c r="DT49" s="12"/>
      <c r="DU49" s="12">
        <v>0.6049010077402337</v>
      </c>
      <c r="DV49" s="12">
        <v>8.638275024673378</v>
      </c>
    </row>
    <row r="50" spans="1:126" ht="15">
      <c r="A50" s="72">
        <v>1760</v>
      </c>
      <c r="B50" s="12">
        <v>53.72</v>
      </c>
      <c r="C50" s="12"/>
      <c r="E50" s="12">
        <v>25.1775</v>
      </c>
      <c r="G50" s="12">
        <v>24.3625</v>
      </c>
      <c r="I50" s="12">
        <v>13.403333333333334</v>
      </c>
      <c r="J50" s="32">
        <v>14.9641666666667</v>
      </c>
      <c r="L50" s="12"/>
      <c r="M50" s="12"/>
      <c r="S50" s="12"/>
      <c r="T50" s="12">
        <v>2.9616666666666664</v>
      </c>
      <c r="U50" s="12"/>
      <c r="V50" s="12"/>
      <c r="W50" s="12"/>
      <c r="X50" s="12"/>
      <c r="Y50" s="12">
        <v>1.3233333333333333</v>
      </c>
      <c r="Z50" s="12"/>
      <c r="AA50" s="12"/>
      <c r="AB50" s="12"/>
      <c r="AC50" s="12">
        <v>14.964166666666666</v>
      </c>
      <c r="AD50" s="12"/>
      <c r="AI50" s="12">
        <v>10.75</v>
      </c>
      <c r="AJ50" s="12"/>
      <c r="AL50" s="12"/>
      <c r="AM50" s="12"/>
      <c r="AN50" s="12">
        <v>32.5</v>
      </c>
      <c r="AO50" s="12"/>
      <c r="AQ50" s="12">
        <v>2.695</v>
      </c>
      <c r="AR50" s="12"/>
      <c r="AX50" s="12"/>
      <c r="AY50" s="12">
        <v>69.3025</v>
      </c>
      <c r="AZ50" s="12"/>
      <c r="BA50" s="12">
        <v>19.09090909090909</v>
      </c>
      <c r="BB50" s="12"/>
      <c r="BC50" s="12">
        <v>3.5416666666666674</v>
      </c>
      <c r="BD50" s="12"/>
      <c r="BE50" s="12">
        <v>4.730833333333333</v>
      </c>
      <c r="BF50" s="12"/>
      <c r="BG50" s="12"/>
      <c r="BH50" s="12">
        <f t="shared" si="1"/>
        <v>0.5515000000000001</v>
      </c>
      <c r="BJ50" s="12">
        <v>2.135833333333333</v>
      </c>
      <c r="BK50" s="12"/>
      <c r="BL50" s="12">
        <v>2.9741666666666666</v>
      </c>
      <c r="BM50" s="12"/>
      <c r="BP50" s="13">
        <v>1.0125</v>
      </c>
      <c r="BQ50" s="12">
        <v>47.85166666666667</v>
      </c>
      <c r="BR50" s="12"/>
      <c r="BS50" s="12"/>
      <c r="BT50" s="12"/>
      <c r="BU50" s="12"/>
      <c r="BV50" s="12"/>
      <c r="BW50" s="12">
        <v>20.4325</v>
      </c>
      <c r="BX50" s="12"/>
      <c r="BY50" s="12"/>
      <c r="CA50" s="12">
        <v>5.105833333333334</v>
      </c>
      <c r="CB50" s="12"/>
      <c r="CC50" s="12">
        <v>50.305</v>
      </c>
      <c r="CD50" s="12"/>
      <c r="CF50" s="12">
        <v>3.2238410685076486</v>
      </c>
      <c r="CI50" s="46">
        <v>1760</v>
      </c>
      <c r="CJ50" s="12">
        <v>1.6652379057714506</v>
      </c>
      <c r="CK50" s="12">
        <v>0.9517668822664651</v>
      </c>
      <c r="CQ50" s="12">
        <v>0.37509774622689884</v>
      </c>
      <c r="CR50" s="12">
        <v>9.385675964115268</v>
      </c>
      <c r="CS50" s="12">
        <v>1.062601212687075</v>
      </c>
      <c r="CT50" s="12">
        <v>15.24876825404118</v>
      </c>
      <c r="CU50" s="12"/>
      <c r="CV50" s="12">
        <v>53.831698161940714</v>
      </c>
      <c r="CW50" s="12"/>
      <c r="CX50" s="12">
        <v>2.328329660588857</v>
      </c>
      <c r="CZ50" s="12">
        <v>2.2924146911947525</v>
      </c>
      <c r="DB50" s="12"/>
      <c r="DD50" s="12"/>
      <c r="DF50" s="12">
        <v>2.2342024565025134</v>
      </c>
      <c r="DG50" s="12">
        <v>1.3556400167933644</v>
      </c>
      <c r="DH50" s="12">
        <v>3.012604340623903</v>
      </c>
      <c r="DI50" s="12">
        <v>4.0241305509933865</v>
      </c>
      <c r="DL50" s="12">
        <v>0.3409758408458925</v>
      </c>
      <c r="DM50" s="12">
        <v>0.1897378676078144</v>
      </c>
      <c r="DN50" s="12"/>
      <c r="DO50" s="12">
        <v>7.181105980100788</v>
      </c>
      <c r="DP50" s="12">
        <v>3.3979332201880728</v>
      </c>
      <c r="DQ50" s="12"/>
      <c r="DR50" s="12"/>
      <c r="DS50" s="12">
        <v>1.4509060051163554</v>
      </c>
      <c r="DT50" s="12"/>
      <c r="DU50" s="12">
        <v>0.6047169430181963</v>
      </c>
      <c r="DV50" s="12">
        <v>9.320420974211338</v>
      </c>
    </row>
    <row r="51" spans="1:126" ht="15">
      <c r="A51" s="72">
        <v>1761</v>
      </c>
      <c r="B51" s="12">
        <v>54.91</v>
      </c>
      <c r="C51" s="12"/>
      <c r="E51" s="12">
        <v>28.88</v>
      </c>
      <c r="G51" s="12">
        <v>25.1775</v>
      </c>
      <c r="I51" s="12">
        <v>12.6675</v>
      </c>
      <c r="J51" s="32">
        <v>14.8225</v>
      </c>
      <c r="L51" s="12"/>
      <c r="M51" s="12"/>
      <c r="S51" s="12"/>
      <c r="T51" s="12">
        <v>2.4183333333333334</v>
      </c>
      <c r="U51" s="12"/>
      <c r="V51" s="12"/>
      <c r="W51" s="12"/>
      <c r="X51" s="12"/>
      <c r="Y51" s="12">
        <v>1.4458333333333335</v>
      </c>
      <c r="Z51" s="12"/>
      <c r="AA51" s="12"/>
      <c r="AB51" s="12"/>
      <c r="AC51" s="12">
        <v>14.8225</v>
      </c>
      <c r="AD51" s="12"/>
      <c r="AI51" s="12">
        <v>9.945</v>
      </c>
      <c r="AJ51" s="12"/>
      <c r="AL51" s="12"/>
      <c r="AM51" s="12"/>
      <c r="AN51" s="12">
        <v>34</v>
      </c>
      <c r="AO51" s="12"/>
      <c r="AQ51" s="12">
        <v>2.421666666666667</v>
      </c>
      <c r="AR51" s="12"/>
      <c r="AX51" s="12"/>
      <c r="AY51" s="12">
        <v>73.92083333333333</v>
      </c>
      <c r="AZ51" s="12"/>
      <c r="BA51" s="12">
        <v>16.583333333333332</v>
      </c>
      <c r="BB51" s="12"/>
      <c r="BC51" s="12">
        <v>3.0383333333333327</v>
      </c>
      <c r="BD51" s="12"/>
      <c r="BE51" s="12">
        <v>3.9316666666666666</v>
      </c>
      <c r="BF51" s="12"/>
      <c r="BG51" s="12"/>
      <c r="BH51" s="12">
        <f t="shared" si="1"/>
        <v>0.4646666666666667</v>
      </c>
      <c r="BJ51" s="12">
        <v>1.9783333333333337</v>
      </c>
      <c r="BK51" s="12"/>
      <c r="BL51" s="12">
        <v>2.858333333333334</v>
      </c>
      <c r="BM51" s="12"/>
      <c r="BP51" s="13">
        <v>1.07916666666667</v>
      </c>
      <c r="BQ51" s="12">
        <v>49.13583333333333</v>
      </c>
      <c r="BR51" s="12"/>
      <c r="BS51" s="12"/>
      <c r="BT51" s="12"/>
      <c r="BU51" s="12"/>
      <c r="BV51" s="12"/>
      <c r="BW51" s="12">
        <v>21.521666666666665</v>
      </c>
      <c r="BX51" s="12"/>
      <c r="BY51" s="12"/>
      <c r="CA51" s="12">
        <v>5.025</v>
      </c>
      <c r="CB51" s="12"/>
      <c r="CC51" s="12">
        <v>48.833333333333336</v>
      </c>
      <c r="CD51" s="12"/>
      <c r="CF51" s="12">
        <v>2.8976690454452294</v>
      </c>
      <c r="CI51" s="46">
        <v>1761</v>
      </c>
      <c r="CJ51" s="12">
        <v>1.5299135315903614</v>
      </c>
      <c r="CK51" s="12">
        <v>0.808507106457653</v>
      </c>
      <c r="CQ51" s="12">
        <v>0.2752958073473293</v>
      </c>
      <c r="CR51" s="12">
        <v>9.21700228872037</v>
      </c>
      <c r="CS51" s="12">
        <v>0.9460506481522447</v>
      </c>
      <c r="CT51" s="12">
        <v>12.679620209059237</v>
      </c>
      <c r="CU51" s="12"/>
      <c r="CV51" s="12">
        <v>49.97899569583932</v>
      </c>
      <c r="CW51" s="12"/>
      <c r="CX51" s="12">
        <v>2.189349945447507</v>
      </c>
      <c r="CZ51" s="12">
        <v>1.851500933611222</v>
      </c>
      <c r="DB51" s="12"/>
      <c r="DD51" s="12"/>
      <c r="DF51" s="12">
        <v>2.141981105635159</v>
      </c>
      <c r="DG51" s="12">
        <v>1.058436380403085</v>
      </c>
      <c r="DH51" s="12">
        <v>2.322977427373198</v>
      </c>
      <c r="DI51" s="12">
        <v>3.0059812129310886</v>
      </c>
      <c r="DL51" s="12">
        <v>0.2945413947924709</v>
      </c>
      <c r="DM51" s="12">
        <v>0.15796514912021165</v>
      </c>
      <c r="DN51" s="12"/>
      <c r="DO51" s="12">
        <v>6.879549258727904</v>
      </c>
      <c r="DP51" s="12">
        <v>3.1361097637038737</v>
      </c>
      <c r="DQ51" s="12"/>
      <c r="DR51" s="12"/>
      <c r="DS51" s="12">
        <v>1.3736270331804055</v>
      </c>
      <c r="DT51" s="12"/>
      <c r="DU51" s="12">
        <v>0.534929719080172</v>
      </c>
      <c r="DV51" s="12">
        <v>8.132347033672914</v>
      </c>
    </row>
    <row r="52" spans="1:126" ht="15">
      <c r="A52" s="72">
        <v>1762</v>
      </c>
      <c r="B52" s="12">
        <v>58.04</v>
      </c>
      <c r="C52" s="12"/>
      <c r="E52" s="12">
        <v>30.183333333333334</v>
      </c>
      <c r="G52" s="12">
        <v>28.88</v>
      </c>
      <c r="I52" s="12">
        <v>17.49</v>
      </c>
      <c r="J52" s="32">
        <v>16.8225</v>
      </c>
      <c r="L52" s="12"/>
      <c r="M52" s="12"/>
      <c r="S52" s="12"/>
      <c r="T52" s="12">
        <v>3.4825</v>
      </c>
      <c r="U52" s="12"/>
      <c r="V52" s="12"/>
      <c r="W52" s="12"/>
      <c r="X52" s="12"/>
      <c r="Y52" s="12">
        <v>2.0441666666666665</v>
      </c>
      <c r="Z52" s="12"/>
      <c r="AA52" s="12"/>
      <c r="AB52" s="12"/>
      <c r="AC52" s="12">
        <v>16.8225</v>
      </c>
      <c r="AD52" s="12"/>
      <c r="AI52" s="12">
        <v>17.864166666666666</v>
      </c>
      <c r="AJ52" s="12"/>
      <c r="AL52" s="12"/>
      <c r="AM52" s="12"/>
      <c r="AN52" s="12">
        <v>34.375</v>
      </c>
      <c r="AO52" s="12"/>
      <c r="AQ52" s="12">
        <v>2.2908333333333335</v>
      </c>
      <c r="AR52" s="12"/>
      <c r="AX52" s="12"/>
      <c r="AY52" s="12">
        <v>85.63166666666666</v>
      </c>
      <c r="AZ52" s="12"/>
      <c r="BA52" s="12">
        <v>13.9</v>
      </c>
      <c r="BB52" s="12"/>
      <c r="BC52" s="12">
        <v>2.7933333333333334</v>
      </c>
      <c r="BD52" s="12"/>
      <c r="BE52" s="12">
        <v>3.9425</v>
      </c>
      <c r="BF52" s="12"/>
      <c r="BG52" s="12"/>
      <c r="BH52" s="12">
        <f t="shared" si="1"/>
        <v>0.44905555555555554</v>
      </c>
      <c r="BJ52" s="12">
        <v>2.8633333333333333</v>
      </c>
      <c r="BK52" s="12"/>
      <c r="BL52" s="12">
        <v>2.9433333333333334</v>
      </c>
      <c r="BM52" s="12"/>
      <c r="BP52" s="13">
        <v>1.065</v>
      </c>
      <c r="BQ52" s="12">
        <v>52.14666666666667</v>
      </c>
      <c r="BR52" s="12"/>
      <c r="BS52" s="12"/>
      <c r="BT52" s="12"/>
      <c r="BU52" s="12"/>
      <c r="BV52" s="12"/>
      <c r="BW52" s="12">
        <v>21.415</v>
      </c>
      <c r="BX52" s="12"/>
      <c r="BY52" s="12"/>
      <c r="CA52" s="12">
        <v>5.664166666666667</v>
      </c>
      <c r="CB52" s="12"/>
      <c r="CC52" s="12">
        <v>50.791666666666664</v>
      </c>
      <c r="CD52" s="12"/>
      <c r="CF52" s="12">
        <v>2.9695881444852668</v>
      </c>
      <c r="CI52" s="46">
        <v>1762</v>
      </c>
      <c r="CJ52" s="12">
        <v>1.6572586144800467</v>
      </c>
      <c r="CK52" s="12">
        <v>1.1440109393622757</v>
      </c>
      <c r="CQ52" s="12">
        <v>0.4062767780173906</v>
      </c>
      <c r="CR52" s="12">
        <v>13.354732817107658</v>
      </c>
      <c r="CS52" s="12">
        <v>1.100350144506683</v>
      </c>
      <c r="CT52" s="12">
        <v>23.341655719554577</v>
      </c>
      <c r="CU52" s="12"/>
      <c r="CV52" s="12"/>
      <c r="CW52" s="12"/>
      <c r="CX52" s="12">
        <v>2.268435388148468</v>
      </c>
      <c r="CZ52" s="12">
        <v>1.7949423503056285</v>
      </c>
      <c r="DB52" s="12"/>
      <c r="DD52" s="12"/>
      <c r="DF52" s="12">
        <v>2.542907821258475</v>
      </c>
      <c r="DG52" s="12">
        <v>0.9091910838842556</v>
      </c>
      <c r="DH52" s="12">
        <v>2.18866742750981</v>
      </c>
      <c r="DI52" s="12">
        <v>3.089076849507431</v>
      </c>
      <c r="DL52" s="12">
        <v>0.31082815689669163</v>
      </c>
      <c r="DM52" s="12">
        <v>0.23430478700402718</v>
      </c>
      <c r="DN52" s="12"/>
      <c r="DO52" s="12">
        <v>6.95774502252898</v>
      </c>
      <c r="DP52" s="12">
        <v>3.410883768893356</v>
      </c>
      <c r="DQ52" s="12"/>
      <c r="DR52" s="12"/>
      <c r="DS52" s="12">
        <v>1.4007429540562113</v>
      </c>
      <c r="DT52" s="12"/>
      <c r="DU52" s="12">
        <v>0.6179368913196901</v>
      </c>
      <c r="DV52" s="12">
        <v>8.668409837470163</v>
      </c>
    </row>
    <row r="53" spans="1:126" ht="15">
      <c r="A53" s="72">
        <v>1763</v>
      </c>
      <c r="B53" s="12">
        <v>60.29</v>
      </c>
      <c r="C53" s="12"/>
      <c r="E53" s="12">
        <v>23.844166666666666</v>
      </c>
      <c r="G53" s="12">
        <v>30.1833333333333</v>
      </c>
      <c r="I53" s="12">
        <v>17.819166666666664</v>
      </c>
      <c r="J53" s="32">
        <v>16.9441666666667</v>
      </c>
      <c r="L53" s="12"/>
      <c r="M53" s="12"/>
      <c r="S53" s="12"/>
      <c r="T53" s="12">
        <v>3.7525</v>
      </c>
      <c r="U53" s="12"/>
      <c r="V53" s="12"/>
      <c r="W53" s="12"/>
      <c r="X53" s="12"/>
      <c r="Y53" s="12">
        <v>1.8741666666666668</v>
      </c>
      <c r="Z53" s="12"/>
      <c r="AA53" s="12"/>
      <c r="AB53" s="12"/>
      <c r="AC53" s="12">
        <v>16.944166666666668</v>
      </c>
      <c r="AD53" s="12"/>
      <c r="AI53" s="12">
        <v>13.235555555555557</v>
      </c>
      <c r="AJ53" s="12"/>
      <c r="AL53" s="12"/>
      <c r="AM53" s="12"/>
      <c r="AN53" s="12">
        <v>27</v>
      </c>
      <c r="AO53" s="12"/>
      <c r="AQ53" s="12">
        <v>1.9866666666666664</v>
      </c>
      <c r="AR53" s="12"/>
      <c r="AX53" s="12"/>
      <c r="AY53" s="12">
        <v>86.945</v>
      </c>
      <c r="AZ53" s="12"/>
      <c r="BA53" s="12">
        <v>15.5</v>
      </c>
      <c r="BB53" s="12"/>
      <c r="BC53" s="12">
        <v>2.5883333333333334</v>
      </c>
      <c r="BD53" s="12"/>
      <c r="BE53" s="12">
        <v>3.715</v>
      </c>
      <c r="BF53" s="12"/>
      <c r="BG53" s="12"/>
      <c r="BH53" s="12">
        <f t="shared" si="1"/>
        <v>0.42022222222222216</v>
      </c>
      <c r="BJ53" s="12">
        <v>2.205</v>
      </c>
      <c r="BK53" s="12"/>
      <c r="BL53" s="12">
        <v>2.67</v>
      </c>
      <c r="BM53" s="12"/>
      <c r="BP53" s="13">
        <v>1.03583333333333</v>
      </c>
      <c r="BQ53" s="12">
        <v>49.79083333333333</v>
      </c>
      <c r="BR53" s="12"/>
      <c r="BS53" s="12"/>
      <c r="BT53" s="12"/>
      <c r="BU53" s="12"/>
      <c r="BV53" s="12"/>
      <c r="BW53" s="12">
        <v>19.479166666666668</v>
      </c>
      <c r="BX53" s="12"/>
      <c r="BY53" s="12"/>
      <c r="CA53" s="12">
        <v>6.061666666666667</v>
      </c>
      <c r="CB53" s="12"/>
      <c r="CC53" s="12">
        <v>49.34</v>
      </c>
      <c r="CD53" s="12"/>
      <c r="CF53" s="12">
        <v>3.0229807833906266</v>
      </c>
      <c r="CI53" s="46">
        <v>1763</v>
      </c>
      <c r="CJ53" s="12">
        <v>1.7524568406790468</v>
      </c>
      <c r="CK53" s="12">
        <v>1.186497762320884</v>
      </c>
      <c r="CQ53" s="12">
        <v>0.44564674745145216</v>
      </c>
      <c r="CR53" s="12">
        <v>12.46425360005012</v>
      </c>
      <c r="CS53" s="12">
        <v>1.1282354674868138</v>
      </c>
      <c r="CT53" s="12">
        <v>17.60476524485514</v>
      </c>
      <c r="CU53" s="12"/>
      <c r="CV53" s="12"/>
      <c r="CW53" s="12"/>
      <c r="CX53" s="12">
        <v>1.8137884700343758</v>
      </c>
      <c r="CZ53" s="12">
        <v>1.5846055821467135</v>
      </c>
      <c r="DB53" s="12"/>
      <c r="DD53" s="12"/>
      <c r="DF53" s="12">
        <v>2.6283306421189803</v>
      </c>
      <c r="DG53" s="12">
        <v>1.0320749370606765</v>
      </c>
      <c r="DH53" s="12">
        <v>2.0645071049277237</v>
      </c>
      <c r="DI53" s="12">
        <v>2.96315926393039</v>
      </c>
      <c r="DL53" s="12">
        <v>0.2870326704001768</v>
      </c>
      <c r="DM53" s="12">
        <v>0.18367794509165974</v>
      </c>
      <c r="DN53" s="12"/>
      <c r="DO53" s="12">
        <v>6.888869375216652</v>
      </c>
      <c r="DP53" s="12">
        <v>3.3153465276579763</v>
      </c>
      <c r="DQ53" s="12"/>
      <c r="DR53" s="12"/>
      <c r="DS53" s="12">
        <v>1.2970296588060921</v>
      </c>
      <c r="DT53" s="12"/>
      <c r="DU53" s="12">
        <v>0.6731925734258946</v>
      </c>
      <c r="DV53" s="12">
        <v>8.572061600718019</v>
      </c>
    </row>
    <row r="54" spans="1:126" ht="15">
      <c r="A54" s="72">
        <v>1764</v>
      </c>
      <c r="B54" s="12">
        <v>60</v>
      </c>
      <c r="C54" s="12"/>
      <c r="E54" s="12">
        <v>24.916666666666668</v>
      </c>
      <c r="G54" s="12">
        <v>23.8441666666667</v>
      </c>
      <c r="I54" s="12">
        <v>12.953333333333333</v>
      </c>
      <c r="J54" s="32">
        <v>12.8133333333333</v>
      </c>
      <c r="L54" s="12"/>
      <c r="M54" s="12"/>
      <c r="S54" s="12"/>
      <c r="T54" s="12">
        <v>2.7425</v>
      </c>
      <c r="U54" s="12"/>
      <c r="V54" s="12"/>
      <c r="W54" s="12"/>
      <c r="X54" s="12"/>
      <c r="Y54" s="12">
        <v>2.3366666666666664</v>
      </c>
      <c r="Z54" s="12"/>
      <c r="AA54" s="12"/>
      <c r="AB54" s="12"/>
      <c r="AC54" s="12">
        <v>12.813333333333333</v>
      </c>
      <c r="AD54" s="12"/>
      <c r="AI54" s="12"/>
      <c r="AJ54" s="12"/>
      <c r="AL54" s="12"/>
      <c r="AM54" s="12"/>
      <c r="AN54" s="12">
        <v>25.5</v>
      </c>
      <c r="AO54" s="12"/>
      <c r="AQ54" s="12">
        <v>1.6341666666666665</v>
      </c>
      <c r="AR54" s="12"/>
      <c r="AX54" s="12"/>
      <c r="AY54" s="12">
        <v>98.26416666666667</v>
      </c>
      <c r="AZ54" s="12"/>
      <c r="BA54" s="12">
        <v>14.520833333333334</v>
      </c>
      <c r="BB54" s="12"/>
      <c r="BC54" s="12">
        <v>2.0458333333333334</v>
      </c>
      <c r="BD54" s="12"/>
      <c r="BE54" s="12">
        <v>3.255833333333333</v>
      </c>
      <c r="BF54" s="12"/>
      <c r="BG54" s="12"/>
      <c r="BH54" s="12">
        <f t="shared" si="1"/>
        <v>0.35344444444444445</v>
      </c>
      <c r="BJ54" s="12">
        <v>1.9233333333333336</v>
      </c>
      <c r="BK54" s="12"/>
      <c r="BL54" s="12">
        <v>2.705</v>
      </c>
      <c r="BM54" s="12"/>
      <c r="BP54" s="13">
        <v>1</v>
      </c>
      <c r="BQ54" s="12">
        <v>48.729166666666664</v>
      </c>
      <c r="BR54" s="12"/>
      <c r="BS54" s="12"/>
      <c r="BT54" s="12"/>
      <c r="BU54" s="12"/>
      <c r="BV54" s="12"/>
      <c r="BW54" s="12">
        <v>17.708333333333332</v>
      </c>
      <c r="BX54" s="12"/>
      <c r="BY54" s="12"/>
      <c r="CA54" s="12">
        <v>4.595</v>
      </c>
      <c r="CB54" s="12"/>
      <c r="CC54" s="12">
        <v>50.55583333333334</v>
      </c>
      <c r="CD54" s="12"/>
      <c r="CF54" s="12">
        <v>3.1457203623775745</v>
      </c>
      <c r="CI54" s="46">
        <v>1764</v>
      </c>
      <c r="CJ54" s="12">
        <v>1.8148386706024466</v>
      </c>
      <c r="CK54" s="12">
        <v>0.8975234455359217</v>
      </c>
      <c r="CQ54" s="12">
        <v>0.3389232822572339</v>
      </c>
      <c r="CR54" s="12">
        <v>16.171099809528982</v>
      </c>
      <c r="CS54" s="12">
        <v>0.8878229862686781</v>
      </c>
      <c r="CT54" s="12"/>
      <c r="CU54" s="12"/>
      <c r="CV54" s="12"/>
      <c r="CW54" s="12"/>
      <c r="CX54" s="12">
        <v>1.782574872013959</v>
      </c>
      <c r="CZ54" s="12">
        <v>1.356367113153567</v>
      </c>
      <c r="DA54" s="12"/>
      <c r="DB54" s="12"/>
      <c r="DD54" s="12"/>
      <c r="DF54" s="12">
        <v>3.0911158997539703</v>
      </c>
      <c r="DG54" s="12">
        <v>1.0061339448316673</v>
      </c>
      <c r="DH54" s="12">
        <v>1.6980526582315185</v>
      </c>
      <c r="DI54" s="12">
        <v>2.7023591591488967</v>
      </c>
      <c r="DL54" s="12">
        <v>0.3026021899086536</v>
      </c>
      <c r="DM54" s="12">
        <v>0.16672000083511165</v>
      </c>
      <c r="DN54" s="12"/>
      <c r="DO54" s="12">
        <v>6.920584797230664</v>
      </c>
      <c r="DP54" s="12">
        <v>3.376394974119469</v>
      </c>
      <c r="DQ54" s="12"/>
      <c r="DR54" s="12"/>
      <c r="DS54" s="12">
        <v>1.2269926156483748</v>
      </c>
      <c r="DT54" s="12"/>
      <c r="DU54" s="12">
        <v>0.5310281067275884</v>
      </c>
      <c r="DV54" s="12">
        <v>9.139914618024921</v>
      </c>
    </row>
    <row r="55" spans="1:126" ht="15">
      <c r="A55" s="72">
        <v>1765</v>
      </c>
      <c r="B55" s="12">
        <v>58.75</v>
      </c>
      <c r="C55" s="12"/>
      <c r="E55" s="12">
        <v>24.541666666666668</v>
      </c>
      <c r="G55" s="12">
        <v>24.9166666666667</v>
      </c>
      <c r="I55" s="12">
        <v>13.879166666666668</v>
      </c>
      <c r="J55" s="32">
        <v>13.5008333333333</v>
      </c>
      <c r="L55" s="12"/>
      <c r="M55" s="12"/>
      <c r="S55" s="12"/>
      <c r="T55" s="12">
        <v>3.0075</v>
      </c>
      <c r="U55" s="12"/>
      <c r="V55" s="12"/>
      <c r="W55" s="12"/>
      <c r="X55" s="12"/>
      <c r="Y55" s="12"/>
      <c r="Z55" s="12"/>
      <c r="AA55" s="12"/>
      <c r="AB55" s="12"/>
      <c r="AC55" s="12">
        <v>13.500833333333333</v>
      </c>
      <c r="AD55" s="12"/>
      <c r="AI55" s="12"/>
      <c r="AJ55" s="12"/>
      <c r="AL55" s="12"/>
      <c r="AM55" s="12"/>
      <c r="AN55" s="12">
        <v>26.375</v>
      </c>
      <c r="AO55" s="12"/>
      <c r="AQ55" s="12">
        <v>1.7591666666666665</v>
      </c>
      <c r="AR55" s="12"/>
      <c r="AX55" s="12"/>
      <c r="AY55" s="12">
        <v>74.36083333333333</v>
      </c>
      <c r="AZ55" s="12"/>
      <c r="BA55" s="12">
        <v>14.335</v>
      </c>
      <c r="BB55" s="12"/>
      <c r="BC55" s="12">
        <v>2.035</v>
      </c>
      <c r="BD55" s="12"/>
      <c r="BE55" s="12">
        <v>3.018333333333333</v>
      </c>
      <c r="BF55" s="12"/>
      <c r="BG55" s="12"/>
      <c r="BH55" s="12">
        <f t="shared" si="1"/>
        <v>0.3368888888888889</v>
      </c>
      <c r="BJ55" s="12">
        <v>1.6983333333333335</v>
      </c>
      <c r="BK55" s="12"/>
      <c r="BL55" s="12">
        <v>1.802</v>
      </c>
      <c r="BM55" s="12"/>
      <c r="BP55" s="13">
        <v>1.05916666666667</v>
      </c>
      <c r="BQ55" s="12">
        <v>52.935</v>
      </c>
      <c r="BR55" s="12"/>
      <c r="BS55" s="12"/>
      <c r="BT55" s="12"/>
      <c r="BU55" s="12"/>
      <c r="BV55" s="12"/>
      <c r="BW55" s="12">
        <v>18.125</v>
      </c>
      <c r="BX55" s="12"/>
      <c r="BY55" s="12"/>
      <c r="CA55" s="12">
        <v>4.6975</v>
      </c>
      <c r="CB55" s="12"/>
      <c r="CC55" s="12">
        <v>47.291666666666664</v>
      </c>
      <c r="CD55" s="12"/>
      <c r="CF55" s="12">
        <v>3.1138543625627344</v>
      </c>
      <c r="CI55" s="46">
        <v>1765</v>
      </c>
      <c r="CJ55" s="12">
        <v>1.7590283057746217</v>
      </c>
      <c r="CK55" s="12">
        <v>0.9519317989809535</v>
      </c>
      <c r="CQ55" s="12">
        <v>0.367907453391006</v>
      </c>
      <c r="CR55" s="12"/>
      <c r="CS55" s="12">
        <v>0.9259830126262639</v>
      </c>
      <c r="CT55" s="12"/>
      <c r="CU55" s="12"/>
      <c r="CV55" s="12"/>
      <c r="CW55" s="12"/>
      <c r="CX55" s="12">
        <v>1.8250646402798247</v>
      </c>
      <c r="CZ55" s="12">
        <v>1.445326860019774</v>
      </c>
      <c r="DA55" s="12"/>
      <c r="DB55" s="12"/>
      <c r="DD55" s="12"/>
      <c r="DF55" s="12">
        <v>2.315488052788004</v>
      </c>
      <c r="DG55" s="12">
        <v>0.9831960856241586</v>
      </c>
      <c r="DH55" s="12">
        <v>1.6719508252810462</v>
      </c>
      <c r="DI55" s="12">
        <v>2.4798549914692662</v>
      </c>
      <c r="DL55" s="12">
        <v>0.1995435832623772</v>
      </c>
      <c r="DM55" s="12">
        <v>0.14572506638428523</v>
      </c>
      <c r="DN55" s="12"/>
      <c r="DO55" s="12">
        <v>7.255799640498288</v>
      </c>
      <c r="DP55" s="12">
        <v>3.630658164807453</v>
      </c>
      <c r="DQ55" s="12"/>
      <c r="DR55" s="12"/>
      <c r="DS55" s="12">
        <v>1.2431411965076997</v>
      </c>
      <c r="DT55" s="12"/>
      <c r="DU55" s="12">
        <v>0.5373743889837783</v>
      </c>
      <c r="DV55" s="12">
        <v>8.463181756486359</v>
      </c>
    </row>
    <row r="56" spans="1:126" ht="15">
      <c r="A56" s="72">
        <v>1766</v>
      </c>
      <c r="B56" s="12">
        <v>55.21</v>
      </c>
      <c r="C56" s="12"/>
      <c r="E56" s="12">
        <v>27.468333333333334</v>
      </c>
      <c r="G56" s="12">
        <v>24.5416666666667</v>
      </c>
      <c r="I56" s="12">
        <v>15.4375</v>
      </c>
      <c r="J56" s="32">
        <v>14.805</v>
      </c>
      <c r="L56" s="12"/>
      <c r="M56" s="12"/>
      <c r="S56" s="12"/>
      <c r="T56" s="12">
        <v>3.2916666666666665</v>
      </c>
      <c r="U56" s="12"/>
      <c r="V56" s="12"/>
      <c r="W56" s="12"/>
      <c r="X56" s="12"/>
      <c r="Y56" s="12"/>
      <c r="Z56" s="12"/>
      <c r="AA56" s="12"/>
      <c r="AB56" s="12"/>
      <c r="AC56" s="12">
        <v>14.805</v>
      </c>
      <c r="AD56" s="12"/>
      <c r="AI56" s="12"/>
      <c r="AJ56" s="12"/>
      <c r="AL56" s="12"/>
      <c r="AM56" s="12"/>
      <c r="AN56" s="12">
        <v>25.75</v>
      </c>
      <c r="AO56" s="12"/>
      <c r="AQ56" s="12">
        <v>1.9175</v>
      </c>
      <c r="AR56" s="12"/>
      <c r="AX56" s="12"/>
      <c r="AY56" s="12">
        <v>76.875</v>
      </c>
      <c r="AZ56" s="12"/>
      <c r="BA56" s="12">
        <v>16.688333333333333</v>
      </c>
      <c r="BB56" s="12"/>
      <c r="BC56" s="12">
        <v>2.2308333333333334</v>
      </c>
      <c r="BD56" s="12"/>
      <c r="BE56" s="12">
        <v>3.0225</v>
      </c>
      <c r="BF56" s="12"/>
      <c r="BG56" s="12"/>
      <c r="BH56" s="12">
        <f t="shared" si="1"/>
        <v>0.3502222222222222</v>
      </c>
      <c r="BJ56" s="12">
        <v>1.6958333333333335</v>
      </c>
      <c r="BK56" s="12"/>
      <c r="BL56" s="12">
        <v>2.02</v>
      </c>
      <c r="BM56" s="12"/>
      <c r="BP56" s="13">
        <v>1.21583333333333</v>
      </c>
      <c r="BQ56" s="12">
        <v>55.74166666666667</v>
      </c>
      <c r="BR56" s="12"/>
      <c r="BS56" s="12"/>
      <c r="BT56" s="12"/>
      <c r="BU56" s="12"/>
      <c r="BV56" s="12"/>
      <c r="BW56" s="12">
        <v>20.416666666666668</v>
      </c>
      <c r="BX56" s="12"/>
      <c r="BY56" s="12"/>
      <c r="CA56" s="12">
        <v>5.73</v>
      </c>
      <c r="CB56" s="12"/>
      <c r="CC56" s="12">
        <v>48.916666666666664</v>
      </c>
      <c r="CD56" s="12"/>
      <c r="CF56" s="12">
        <v>3.1576645414097215</v>
      </c>
      <c r="CI56" s="46">
        <v>1766</v>
      </c>
      <c r="CJ56" s="12">
        <v>1.6762948012618337</v>
      </c>
      <c r="CK56" s="12">
        <v>1.0737102722029201</v>
      </c>
      <c r="CQ56" s="12">
        <v>0.4083348938221798</v>
      </c>
      <c r="CR56" s="12"/>
      <c r="CS56" s="12">
        <v>1.0297185800786548</v>
      </c>
      <c r="CT56" s="12"/>
      <c r="CU56" s="12"/>
      <c r="CV56" s="12"/>
      <c r="CW56" s="12"/>
      <c r="CX56" s="12">
        <v>1.806885820917785</v>
      </c>
      <c r="CZ56" s="12">
        <v>1.5975783003042587</v>
      </c>
      <c r="DA56" s="12"/>
      <c r="DB56" s="12"/>
      <c r="DD56" s="12"/>
      <c r="DF56" s="12">
        <v>2.4274546162087236</v>
      </c>
      <c r="DG56" s="12">
        <v>1.1607083352839773</v>
      </c>
      <c r="DH56" s="12">
        <v>1.8586341199106915</v>
      </c>
      <c r="DI56" s="12">
        <v>2.518216642852476</v>
      </c>
      <c r="DL56" s="12">
        <v>0.2268308098736713</v>
      </c>
      <c r="DM56" s="12">
        <v>0.14755780613963407</v>
      </c>
      <c r="DN56" s="12"/>
      <c r="DO56" s="12">
        <v>8.446226370847414</v>
      </c>
      <c r="DP56" s="12">
        <v>3.8769489936654975</v>
      </c>
      <c r="DQ56" s="12"/>
      <c r="DR56" s="12"/>
      <c r="DS56" s="12">
        <v>1.420021682535576</v>
      </c>
      <c r="DT56" s="12"/>
      <c r="DU56" s="12">
        <v>0.6647104269756688</v>
      </c>
      <c r="DV56" s="12">
        <v>8.877150794097252</v>
      </c>
    </row>
    <row r="57" spans="1:126" ht="15">
      <c r="A57" s="72">
        <v>1767</v>
      </c>
      <c r="B57" s="12">
        <v>55.35</v>
      </c>
      <c r="C57" s="12"/>
      <c r="E57" s="12">
        <v>26.37666666666667</v>
      </c>
      <c r="G57" s="12">
        <v>27.4683333333333</v>
      </c>
      <c r="I57" s="12">
        <v>16.8</v>
      </c>
      <c r="J57" s="32">
        <v>17.1575</v>
      </c>
      <c r="L57" s="12"/>
      <c r="M57" s="12"/>
      <c r="S57" s="12"/>
      <c r="T57" s="12">
        <v>2.931666666666666</v>
      </c>
      <c r="U57" s="12"/>
      <c r="V57" s="12"/>
      <c r="W57" s="12"/>
      <c r="X57" s="12"/>
      <c r="Y57" s="12">
        <v>1.9266666666666667</v>
      </c>
      <c r="Z57" s="12"/>
      <c r="AA57" s="12"/>
      <c r="AB57" s="12"/>
      <c r="AC57" s="12">
        <v>17.1575</v>
      </c>
      <c r="AD57" s="12"/>
      <c r="AI57" s="12"/>
      <c r="AJ57" s="12"/>
      <c r="AL57" s="12"/>
      <c r="AM57" s="12"/>
      <c r="AN57" s="12">
        <v>24.0625</v>
      </c>
      <c r="AO57" s="12"/>
      <c r="AQ57" s="12">
        <v>1.7441666666666669</v>
      </c>
      <c r="AR57" s="12"/>
      <c r="AX57" s="12"/>
      <c r="AY57" s="12">
        <v>71.76</v>
      </c>
      <c r="AZ57" s="12"/>
      <c r="BA57" s="12">
        <v>17.536666666666665</v>
      </c>
      <c r="BB57" s="12"/>
      <c r="BC57" s="12">
        <v>2.0816666666666666</v>
      </c>
      <c r="BD57" s="12"/>
      <c r="BE57" s="12">
        <v>2.995</v>
      </c>
      <c r="BF57" s="12"/>
      <c r="BG57" s="12"/>
      <c r="BH57" s="12">
        <f t="shared" si="1"/>
        <v>0.33844444444444444</v>
      </c>
      <c r="BJ57" s="12">
        <v>1.644166666666667</v>
      </c>
      <c r="BK57" s="12"/>
      <c r="BL57" s="12">
        <v>1.76</v>
      </c>
      <c r="BM57" s="12"/>
      <c r="BP57" s="13">
        <v>1.005</v>
      </c>
      <c r="BQ57" s="12">
        <v>49.429166666666674</v>
      </c>
      <c r="BR57" s="12"/>
      <c r="BS57" s="12"/>
      <c r="BT57" s="12"/>
      <c r="BU57" s="12"/>
      <c r="BV57" s="12"/>
      <c r="BW57" s="12">
        <v>21.89333333333333</v>
      </c>
      <c r="BX57" s="12"/>
      <c r="BY57" s="12"/>
      <c r="CA57" s="12">
        <v>6.253333333333334</v>
      </c>
      <c r="CB57" s="12"/>
      <c r="CC57" s="12">
        <v>50.9725</v>
      </c>
      <c r="CD57" s="12"/>
      <c r="CF57" s="12">
        <v>3.108981388563934</v>
      </c>
      <c r="CI57" s="46">
        <v>1767</v>
      </c>
      <c r="CJ57" s="12">
        <v>1.6546357678559014</v>
      </c>
      <c r="CK57" s="12">
        <v>1.1504600733011916</v>
      </c>
      <c r="CQ57" s="12">
        <v>0.35806952909121165</v>
      </c>
      <c r="CR57" s="12">
        <v>13.177935778992996</v>
      </c>
      <c r="CS57" s="12">
        <v>1.174941589741976</v>
      </c>
      <c r="CT57" s="12"/>
      <c r="CU57" s="12"/>
      <c r="CV57" s="12"/>
      <c r="CW57" s="12"/>
      <c r="CX57" s="12">
        <v>1.662441436940437</v>
      </c>
      <c r="CZ57" s="12">
        <v>1.4307603443852932</v>
      </c>
      <c r="DA57" s="12"/>
      <c r="DB57" s="12"/>
      <c r="DD57" s="12"/>
      <c r="DF57" s="12">
        <v>2.2310050444334792</v>
      </c>
      <c r="DG57" s="12">
        <v>1.2009068344518985</v>
      </c>
      <c r="DH57" s="12">
        <v>1.7076155471927674</v>
      </c>
      <c r="DI57" s="12">
        <v>2.4568335775063277</v>
      </c>
      <c r="DL57" s="12">
        <v>0.19458773982476968</v>
      </c>
      <c r="DM57" s="12">
        <v>0.1408565325534271</v>
      </c>
      <c r="DN57" s="12"/>
      <c r="DO57" s="12">
        <v>6.873957850114858</v>
      </c>
      <c r="DP57" s="12">
        <v>3.3848977801517948</v>
      </c>
      <c r="DQ57" s="12"/>
      <c r="DR57" s="12"/>
      <c r="DS57" s="12">
        <v>1.499250349492505</v>
      </c>
      <c r="DT57" s="12"/>
      <c r="DU57" s="12">
        <v>0.7142357439316607</v>
      </c>
      <c r="DV57" s="12">
        <v>9.107618036125007</v>
      </c>
    </row>
    <row r="58" spans="1:126" ht="15">
      <c r="A58" s="72">
        <v>1768</v>
      </c>
      <c r="B58" s="12">
        <v>52.41</v>
      </c>
      <c r="C58" s="12"/>
      <c r="E58" s="12">
        <v>25.44583333333333</v>
      </c>
      <c r="G58" s="12">
        <v>26.3766666666667</v>
      </c>
      <c r="I58" s="12">
        <v>15.91</v>
      </c>
      <c r="J58" s="32">
        <v>29.5</v>
      </c>
      <c r="L58" s="12"/>
      <c r="M58" s="12"/>
      <c r="S58" s="12"/>
      <c r="T58" s="12">
        <v>2.5725</v>
      </c>
      <c r="U58" s="12"/>
      <c r="V58" s="12"/>
      <c r="W58" s="12"/>
      <c r="X58" s="12"/>
      <c r="Y58" s="12">
        <v>1.705</v>
      </c>
      <c r="Z58" s="12"/>
      <c r="AA58" s="12"/>
      <c r="AB58" s="12"/>
      <c r="AC58" s="12">
        <v>16.8875</v>
      </c>
      <c r="AD58" s="12"/>
      <c r="AI58" s="12"/>
      <c r="AJ58" s="12"/>
      <c r="AL58" s="12"/>
      <c r="AM58" s="12"/>
      <c r="AN58" s="12">
        <v>23.708333333333332</v>
      </c>
      <c r="AO58" s="12"/>
      <c r="AQ58" s="12">
        <v>1.8075</v>
      </c>
      <c r="AR58" s="12"/>
      <c r="AX58" s="12"/>
      <c r="AY58" s="12">
        <v>73.425</v>
      </c>
      <c r="AZ58" s="12"/>
      <c r="BA58" s="12">
        <v>17.74</v>
      </c>
      <c r="BB58" s="12"/>
      <c r="BC58" s="12">
        <v>2.2275</v>
      </c>
      <c r="BD58" s="12"/>
      <c r="BE58" s="12">
        <v>3.3383333333333334</v>
      </c>
      <c r="BF58" s="12"/>
      <c r="BG58" s="12"/>
      <c r="BH58" s="12">
        <f t="shared" si="1"/>
        <v>0.3710555555555556</v>
      </c>
      <c r="BJ58" s="12">
        <v>1.6058333333333332</v>
      </c>
      <c r="BK58" s="12"/>
      <c r="BL58" s="12">
        <v>1.5308333333333335</v>
      </c>
      <c r="BM58" s="12"/>
      <c r="BP58" s="13">
        <v>0.93</v>
      </c>
      <c r="BQ58" s="12">
        <v>46.42416666666667</v>
      </c>
      <c r="BR58" s="12"/>
      <c r="BS58" s="12"/>
      <c r="BT58" s="12"/>
      <c r="BU58" s="12"/>
      <c r="BV58" s="12"/>
      <c r="BW58" s="12">
        <v>21.834166666666665</v>
      </c>
      <c r="BX58" s="12"/>
      <c r="BY58" s="12"/>
      <c r="CA58" s="12">
        <v>6.3125</v>
      </c>
      <c r="CB58" s="12"/>
      <c r="CC58" s="12">
        <v>47.725833333333334</v>
      </c>
      <c r="CD58" s="12"/>
      <c r="CF58" s="12">
        <v>3.13579323966803</v>
      </c>
      <c r="CI58" s="46">
        <v>1768</v>
      </c>
      <c r="CJ58" s="12">
        <v>1.5802588816442449</v>
      </c>
      <c r="CK58" s="12">
        <v>1.0989090405973208</v>
      </c>
      <c r="CQ58" s="12">
        <v>0.31691110428395036</v>
      </c>
      <c r="CR58" s="12">
        <v>11.762360441994781</v>
      </c>
      <c r="CS58" s="12">
        <v>1.166425293720129</v>
      </c>
      <c r="CT58" s="12"/>
      <c r="CU58" s="12"/>
      <c r="CV58" s="12"/>
      <c r="CW58" s="12"/>
      <c r="CX58" s="12">
        <v>1.6520984753436192</v>
      </c>
      <c r="CZ58" s="12">
        <v>1.4955003379155578</v>
      </c>
      <c r="DA58" s="12"/>
      <c r="DB58" s="12"/>
      <c r="DD58" s="12"/>
      <c r="DF58" s="12">
        <v>2.3024561862262507</v>
      </c>
      <c r="DG58" s="12">
        <v>1.2253077548834992</v>
      </c>
      <c r="DH58" s="12">
        <v>1.843002491124152</v>
      </c>
      <c r="DI58" s="12">
        <v>2.7620905272889464</v>
      </c>
      <c r="DL58" s="12">
        <v>0.1707104131481203</v>
      </c>
      <c r="DM58" s="12">
        <v>0.1387589228630544</v>
      </c>
      <c r="DN58" s="12"/>
      <c r="DO58" s="12">
        <v>6.41583296836079</v>
      </c>
      <c r="DP58" s="12">
        <v>3.2065327751223625</v>
      </c>
      <c r="DQ58" s="12"/>
      <c r="DR58" s="12"/>
      <c r="DS58" s="12">
        <v>1.5080932208616382</v>
      </c>
      <c r="DT58" s="12"/>
      <c r="DU58" s="12">
        <v>0.7272114190082454</v>
      </c>
      <c r="DV58" s="12">
        <v>8.601054340470677</v>
      </c>
    </row>
    <row r="59" spans="1:126" ht="15">
      <c r="A59" s="72">
        <v>1769</v>
      </c>
      <c r="B59" s="12">
        <v>55.21</v>
      </c>
      <c r="C59" s="12"/>
      <c r="E59" s="12">
        <v>28.534166666666664</v>
      </c>
      <c r="G59" s="12">
        <v>25.4458333333333</v>
      </c>
      <c r="I59" s="12">
        <v>13.6475</v>
      </c>
      <c r="J59" s="32">
        <v>28.6708333333333</v>
      </c>
      <c r="L59" s="12"/>
      <c r="M59" s="12"/>
      <c r="S59" s="12"/>
      <c r="T59" s="12">
        <v>2.795</v>
      </c>
      <c r="U59" s="12"/>
      <c r="V59" s="12"/>
      <c r="W59" s="12"/>
      <c r="X59" s="12"/>
      <c r="Y59" s="12">
        <v>1.3725</v>
      </c>
      <c r="Z59" s="12"/>
      <c r="AA59" s="12"/>
      <c r="AB59" s="12"/>
      <c r="AC59" s="12">
        <v>15.04</v>
      </c>
      <c r="AD59" s="12"/>
      <c r="AI59" s="12"/>
      <c r="AJ59" s="12"/>
      <c r="AL59" s="12"/>
      <c r="AM59" s="12"/>
      <c r="AN59" s="12">
        <v>23.35083333333333</v>
      </c>
      <c r="AO59" s="12"/>
      <c r="AQ59" s="12">
        <v>1.78</v>
      </c>
      <c r="AR59" s="12"/>
      <c r="AX59" s="12"/>
      <c r="AY59" s="12">
        <v>80.2875</v>
      </c>
      <c r="AZ59" s="12"/>
      <c r="BA59" s="12">
        <v>17.708333333333332</v>
      </c>
      <c r="BB59" s="12"/>
      <c r="BC59" s="12">
        <v>2.1558333333333337</v>
      </c>
      <c r="BD59" s="12"/>
      <c r="BE59" s="12">
        <v>3.29</v>
      </c>
      <c r="BF59" s="12"/>
      <c r="BG59" s="12"/>
      <c r="BH59" s="12">
        <f t="shared" si="1"/>
        <v>0.3630555555555556</v>
      </c>
      <c r="BJ59" s="12">
        <v>1.4308333333333334</v>
      </c>
      <c r="BK59" s="12"/>
      <c r="BL59" s="12">
        <v>1.8075</v>
      </c>
      <c r="BM59" s="12"/>
      <c r="BP59" s="13">
        <v>0.955833333333333</v>
      </c>
      <c r="BQ59" s="12">
        <v>52.74333333333334</v>
      </c>
      <c r="BR59" s="12"/>
      <c r="BS59" s="12"/>
      <c r="BT59" s="12"/>
      <c r="BU59" s="12"/>
      <c r="BV59" s="12"/>
      <c r="BW59" s="12">
        <v>25.118333333333336</v>
      </c>
      <c r="BX59" s="12"/>
      <c r="BY59" s="12"/>
      <c r="CA59" s="12">
        <v>5.479166666666667</v>
      </c>
      <c r="CB59" s="12"/>
      <c r="CC59" s="12">
        <v>48.020833333333336</v>
      </c>
      <c r="CD59" s="12"/>
      <c r="CF59" s="12">
        <v>3.236888588867325</v>
      </c>
      <c r="CI59" s="46">
        <v>1769</v>
      </c>
      <c r="CJ59" s="12">
        <v>1.718352105686202</v>
      </c>
      <c r="CK59" s="12">
        <v>0.9730272470609433</v>
      </c>
      <c r="CQ59" s="12">
        <v>0.3554219273740211</v>
      </c>
      <c r="CR59" s="12">
        <v>9.77378509408489</v>
      </c>
      <c r="CS59" s="12">
        <v>1.0723084664441538</v>
      </c>
      <c r="CT59" s="12"/>
      <c r="CU59" s="12"/>
      <c r="CV59" s="12"/>
      <c r="CW59" s="12"/>
      <c r="CX59" s="12">
        <v>1.6796454657157647</v>
      </c>
      <c r="CZ59" s="12">
        <v>1.520227358359852</v>
      </c>
      <c r="DA59" s="12"/>
      <c r="DB59" s="12"/>
      <c r="DD59" s="12"/>
      <c r="DF59" s="12">
        <v>2.598816925786854</v>
      </c>
      <c r="DG59" s="12">
        <v>1.2625529095710473</v>
      </c>
      <c r="DH59" s="12">
        <v>1.8412116929199147</v>
      </c>
      <c r="DI59" s="12">
        <v>2.80985843202467</v>
      </c>
      <c r="DJ59" s="12"/>
      <c r="DK59" s="12"/>
      <c r="DL59" s="12">
        <v>0.20806102860518103</v>
      </c>
      <c r="DM59" s="12">
        <v>0.1276232595546339</v>
      </c>
      <c r="DN59" s="12"/>
      <c r="DO59" s="12">
        <v>6.806637220956506</v>
      </c>
      <c r="DP59" s="12">
        <v>3.760447000120976</v>
      </c>
      <c r="DQ59" s="12"/>
      <c r="DR59" s="12"/>
      <c r="DS59" s="12">
        <v>1.7908644611901419</v>
      </c>
      <c r="DT59" s="12"/>
      <c r="DU59" s="12">
        <v>0.65155959073606</v>
      </c>
      <c r="DV59" s="12">
        <v>8.933223416354387</v>
      </c>
    </row>
    <row r="60" spans="1:126" ht="15">
      <c r="A60" s="72">
        <v>1770</v>
      </c>
      <c r="B60" s="12">
        <v>51.38666666666666</v>
      </c>
      <c r="C60" s="12"/>
      <c r="E60" s="12"/>
      <c r="G60" s="12">
        <v>28.5341666666667</v>
      </c>
      <c r="I60" s="12">
        <v>14.105833333333331</v>
      </c>
      <c r="J60" s="32">
        <v>28</v>
      </c>
      <c r="K60" s="12"/>
      <c r="L60" s="12"/>
      <c r="M60" s="32">
        <v>0.1852777777777778</v>
      </c>
      <c r="T60" s="47">
        <v>3.595</v>
      </c>
      <c r="U60" s="12"/>
      <c r="V60" s="12"/>
      <c r="W60" s="12"/>
      <c r="X60" s="12"/>
      <c r="Y60" s="12">
        <v>1.315</v>
      </c>
      <c r="Z60" s="12"/>
      <c r="AA60" s="12"/>
      <c r="AB60" s="12"/>
      <c r="AC60" s="12">
        <v>15.71</v>
      </c>
      <c r="AD60" s="12"/>
      <c r="AE60" s="32">
        <v>14.975</v>
      </c>
      <c r="AG60" s="1">
        <v>19.225</v>
      </c>
      <c r="AI60" s="12"/>
      <c r="AJ60" s="12"/>
      <c r="AL60" s="12">
        <v>10.428571428571429</v>
      </c>
      <c r="AM60" s="12"/>
      <c r="AN60" s="12">
        <v>23.166666666666668</v>
      </c>
      <c r="AO60" s="12"/>
      <c r="AQ60" s="12">
        <v>1.8558333333333332</v>
      </c>
      <c r="AR60" s="12"/>
      <c r="AW60" s="12">
        <v>4.2491666666666665</v>
      </c>
      <c r="AX60" s="12"/>
      <c r="AY60" s="12">
        <v>77.04291666666666</v>
      </c>
      <c r="AZ60" s="12"/>
      <c r="BA60" s="12">
        <v>16.284166666666664</v>
      </c>
      <c r="BB60" s="12"/>
      <c r="BC60" s="12">
        <v>2.185</v>
      </c>
      <c r="BD60" s="12"/>
      <c r="BE60" s="12">
        <v>3.01</v>
      </c>
      <c r="BF60" s="12"/>
      <c r="BG60" s="12"/>
      <c r="BH60" s="12">
        <f t="shared" si="1"/>
        <v>0.3463333333333333</v>
      </c>
      <c r="BJ60" s="12">
        <v>1.6316666666666666</v>
      </c>
      <c r="BK60" s="12"/>
      <c r="BL60" s="12">
        <v>1.885</v>
      </c>
      <c r="BM60" s="12"/>
      <c r="BP60" s="13">
        <v>0.9966666666666667</v>
      </c>
      <c r="BQ60" s="12">
        <v>51.7925</v>
      </c>
      <c r="BR60" s="12"/>
      <c r="BS60" s="12"/>
      <c r="BT60" s="12">
        <v>11.333333333333334</v>
      </c>
      <c r="BU60" s="12">
        <v>6.3275</v>
      </c>
      <c r="BV60" s="12"/>
      <c r="BW60" s="12">
        <v>28.71875</v>
      </c>
      <c r="BX60" s="12"/>
      <c r="BY60" s="12"/>
      <c r="BZ60" s="12">
        <v>13.833333333333334</v>
      </c>
      <c r="CA60" s="12">
        <v>5.918333333333334</v>
      </c>
      <c r="CB60" s="12"/>
      <c r="CC60" s="12">
        <v>49.583333333333336</v>
      </c>
      <c r="CD60" s="12"/>
      <c r="CF60" s="12">
        <v>3.428111917192288</v>
      </c>
      <c r="CI60" s="46">
        <v>1770</v>
      </c>
      <c r="CJ60" s="12">
        <v>1.6674993007131722</v>
      </c>
      <c r="CK60" s="12">
        <v>1.05</v>
      </c>
      <c r="CN60" s="12">
        <v>10.480023806849923</v>
      </c>
      <c r="CQ60" s="12">
        <v>0.48519930481520773</v>
      </c>
      <c r="CR60" s="12">
        <v>9.763317922360283</v>
      </c>
      <c r="CS60" s="12">
        <v>1.1678003531527308</v>
      </c>
      <c r="CT60" s="12"/>
      <c r="CU60" s="12"/>
      <c r="CV60" s="12">
        <v>78.7936832258431</v>
      </c>
      <c r="CW60" s="12"/>
      <c r="CX60" s="12">
        <v>1.7285766529726359</v>
      </c>
      <c r="CZ60" s="12">
        <v>1.6786291204017645</v>
      </c>
      <c r="DA60" s="12"/>
      <c r="DB60" s="12"/>
      <c r="DD60" s="12">
        <v>32.04656155389971</v>
      </c>
      <c r="DF60" s="12">
        <v>2.6411174076025237</v>
      </c>
      <c r="DG60" s="12">
        <v>1.22960233065078</v>
      </c>
      <c r="DH60" s="12">
        <v>1.9763653137375066</v>
      </c>
      <c r="DI60" s="12">
        <v>2.7225902033637963</v>
      </c>
      <c r="DJ60" s="12"/>
      <c r="DK60" s="12"/>
      <c r="DL60" s="12">
        <v>0.22980053214464657</v>
      </c>
      <c r="DM60" s="12">
        <v>0.15413436056449203</v>
      </c>
      <c r="DN60" s="12"/>
      <c r="DO60" s="12">
        <v>7.51670673043029</v>
      </c>
      <c r="DP60" s="12">
        <v>3.910803666766114</v>
      </c>
      <c r="DQ60" s="12">
        <v>0.32582971369936764</v>
      </c>
      <c r="DR60" s="12">
        <v>47.72103194327525</v>
      </c>
      <c r="DS60" s="12">
        <v>2.168526192111586</v>
      </c>
      <c r="DT60" s="12">
        <v>1.9260714956286518</v>
      </c>
      <c r="DU60" s="12">
        <v>0.7453603611284482</v>
      </c>
      <c r="DV60" s="12">
        <v>9.768805511156186</v>
      </c>
    </row>
    <row r="61" spans="1:126" ht="15">
      <c r="A61" s="72">
        <v>1771</v>
      </c>
      <c r="B61" s="12">
        <v>51.46458333333333</v>
      </c>
      <c r="C61" s="12"/>
      <c r="G61" s="12">
        <v>28.92833333333333</v>
      </c>
      <c r="I61" s="1">
        <v>15.678333333333333</v>
      </c>
      <c r="M61" s="32">
        <v>0.16916666666666666</v>
      </c>
      <c r="T61" s="12">
        <v>3.4975</v>
      </c>
      <c r="U61" s="12"/>
      <c r="V61" s="12"/>
      <c r="W61" s="12"/>
      <c r="X61" s="12"/>
      <c r="Y61" s="12">
        <v>1.2441666666666666</v>
      </c>
      <c r="Z61" s="12"/>
      <c r="AA61" s="12"/>
      <c r="AB61" s="12"/>
      <c r="AC61" s="12">
        <v>17.498333333333335</v>
      </c>
      <c r="AD61" s="12"/>
      <c r="AE61" s="32">
        <v>17.433333333333334</v>
      </c>
      <c r="AG61" s="1">
        <v>21.091666666666665</v>
      </c>
      <c r="AI61" s="12"/>
      <c r="AJ61" s="12"/>
      <c r="AL61" s="12">
        <v>10.479166666666666</v>
      </c>
      <c r="AM61" s="12"/>
      <c r="AN61" s="1">
        <v>24.06791666666667</v>
      </c>
      <c r="AQ61" s="1">
        <v>1.7741666666666667</v>
      </c>
      <c r="AW61" s="12">
        <v>2.4233333333333333</v>
      </c>
      <c r="AY61" s="12">
        <v>80.30291666666666</v>
      </c>
      <c r="AZ61" s="12"/>
      <c r="BA61" s="12">
        <v>15.584583333333331</v>
      </c>
      <c r="BB61" s="12"/>
      <c r="BC61" s="12">
        <v>2.180833333333334</v>
      </c>
      <c r="BD61" s="12"/>
      <c r="BE61" s="12">
        <v>3.350833333333333</v>
      </c>
      <c r="BF61" s="12"/>
      <c r="BG61" s="12"/>
      <c r="BH61" s="12">
        <f t="shared" si="1"/>
        <v>0.3687777777777778</v>
      </c>
      <c r="BJ61" s="12">
        <v>1.6483333333333334</v>
      </c>
      <c r="BK61" s="12"/>
      <c r="BL61" s="12">
        <v>1.5541666666666665</v>
      </c>
      <c r="BM61" s="12"/>
      <c r="BP61" s="13">
        <v>0.9741666666666666</v>
      </c>
      <c r="BQ61" s="1">
        <v>50.872083333333336</v>
      </c>
      <c r="BT61" s="12">
        <v>12.408333333333333</v>
      </c>
      <c r="BU61" s="12">
        <v>4.934166666666667</v>
      </c>
      <c r="BV61" s="12"/>
      <c r="BW61" s="12">
        <v>32.5</v>
      </c>
      <c r="BX61" s="12"/>
      <c r="BZ61" s="12">
        <v>14.308333333333332</v>
      </c>
      <c r="CA61" s="12">
        <v>6.783333333333334</v>
      </c>
      <c r="CB61" s="12"/>
      <c r="CC61" s="12">
        <v>50</v>
      </c>
      <c r="CD61" s="12"/>
      <c r="CF61" s="12">
        <v>3.226235125454492</v>
      </c>
      <c r="CI61" s="46">
        <v>1771</v>
      </c>
      <c r="CJ61" s="12">
        <v>1.5965081391046139</v>
      </c>
      <c r="CK61" s="12">
        <v>1.113311680590023</v>
      </c>
      <c r="CN61" s="12">
        <v>9.005228793924852</v>
      </c>
      <c r="CQ61" s="12">
        <v>0.4432904673715999</v>
      </c>
      <c r="CR61" s="12">
        <v>8.830743244223187</v>
      </c>
      <c r="CS61" s="12">
        <v>1.2434743972887927</v>
      </c>
      <c r="CU61" s="12"/>
      <c r="CV61" s="12">
        <v>74.51339531042407</v>
      </c>
      <c r="CX61" s="12">
        <v>1.7169007671055243</v>
      </c>
      <c r="CZ61" s="12">
        <v>1.5102582634328527</v>
      </c>
      <c r="DD61" s="12">
        <v>17.200134865506385</v>
      </c>
      <c r="DF61" s="12">
        <v>2.5907609042644495</v>
      </c>
      <c r="DG61" s="12">
        <v>1.1074786380082082</v>
      </c>
      <c r="DH61" s="12">
        <v>1.856433008644329</v>
      </c>
      <c r="DI61" s="12">
        <v>2.852394775605214</v>
      </c>
      <c r="DJ61" s="12"/>
      <c r="DK61" s="12"/>
      <c r="DL61" s="12">
        <v>0.17831106297334715</v>
      </c>
      <c r="DM61" s="12">
        <v>0.1465392917734221</v>
      </c>
      <c r="DN61" s="12"/>
      <c r="DO61" s="12">
        <v>6.91435957970322</v>
      </c>
      <c r="DP61" s="12">
        <v>3.615094761124407</v>
      </c>
      <c r="DQ61" s="12">
        <v>0.3357279507576973</v>
      </c>
      <c r="DR61" s="12">
        <v>35.02131999266276</v>
      </c>
      <c r="DS61" s="12">
        <v>2.3095295501601543</v>
      </c>
      <c r="DT61" s="12">
        <v>1.8748893173679688</v>
      </c>
      <c r="DU61" s="12">
        <v>0.8039907519348386</v>
      </c>
      <c r="DV61" s="12">
        <v>9.270790590386472</v>
      </c>
    </row>
    <row r="62" spans="1:126" ht="15">
      <c r="A62" s="72">
        <v>1772</v>
      </c>
      <c r="B62" s="12">
        <v>57.164166666666674</v>
      </c>
      <c r="C62" s="12"/>
      <c r="G62" s="12">
        <v>31.229166666666668</v>
      </c>
      <c r="I62" s="1">
        <v>19.949166666666667</v>
      </c>
      <c r="M62" s="32">
        <v>0.1636111111111111</v>
      </c>
      <c r="T62" s="12">
        <v>3.689166666666667</v>
      </c>
      <c r="U62" s="12"/>
      <c r="V62" s="12"/>
      <c r="W62" s="12"/>
      <c r="X62" s="12"/>
      <c r="Y62" s="12">
        <v>1.2725</v>
      </c>
      <c r="Z62" s="12"/>
      <c r="AA62" s="12"/>
      <c r="AB62" s="12"/>
      <c r="AC62" s="12">
        <v>20.457272727272727</v>
      </c>
      <c r="AD62" s="12"/>
      <c r="AE62" s="32">
        <v>18.075</v>
      </c>
      <c r="AG62" s="1">
        <v>23.863636363636363</v>
      </c>
      <c r="AI62" s="12"/>
      <c r="AJ62" s="12"/>
      <c r="AL62" s="12">
        <v>8.685833333333333</v>
      </c>
      <c r="AM62" s="12"/>
      <c r="AN62" s="1">
        <v>23.83083333333333</v>
      </c>
      <c r="AQ62" s="1">
        <v>1.7883333333333333</v>
      </c>
      <c r="AW62" s="12">
        <v>2.8666666666666667</v>
      </c>
      <c r="AY62" s="12">
        <v>90.48625</v>
      </c>
      <c r="AZ62" s="12"/>
      <c r="BA62" s="12">
        <v>20.57416666666667</v>
      </c>
      <c r="BB62" s="12"/>
      <c r="BC62" s="12">
        <v>2.1941666666666664</v>
      </c>
      <c r="BD62" s="12"/>
      <c r="BE62" s="12">
        <v>3.3641666666666667</v>
      </c>
      <c r="BF62" s="12"/>
      <c r="BG62" s="12"/>
      <c r="BH62" s="12">
        <f t="shared" si="1"/>
        <v>0.3705555555555555</v>
      </c>
      <c r="BJ62" s="12">
        <v>1.8466666666666665</v>
      </c>
      <c r="BK62" s="12"/>
      <c r="BL62" s="12">
        <v>1.845</v>
      </c>
      <c r="BM62" s="12"/>
      <c r="BP62" s="13">
        <v>0.9425</v>
      </c>
      <c r="BQ62" s="1">
        <v>49.29083333333334</v>
      </c>
      <c r="BT62" s="12">
        <v>11.729166666666666</v>
      </c>
      <c r="BU62" s="12">
        <v>4.9191666666666665</v>
      </c>
      <c r="BV62" s="12"/>
      <c r="BW62" s="12">
        <v>32.47083333333333</v>
      </c>
      <c r="BX62" s="12"/>
      <c r="BZ62" s="12">
        <v>27.083333333333332</v>
      </c>
      <c r="CA62" s="12">
        <v>7.7441666666666675</v>
      </c>
      <c r="CB62" s="12"/>
      <c r="CC62" s="12">
        <v>53.992916666666666</v>
      </c>
      <c r="CD62" s="12"/>
      <c r="CF62" s="12">
        <v>3.3432855069505387</v>
      </c>
      <c r="CI62" s="46">
        <v>1772</v>
      </c>
      <c r="CJ62" s="12">
        <v>1.8376550955151132</v>
      </c>
      <c r="CK62" s="12">
        <v>1.4691309661599834</v>
      </c>
      <c r="CN62" s="12">
        <v>9.02547783313856</v>
      </c>
      <c r="CQ62" s="12">
        <v>0.4845475426546738</v>
      </c>
      <c r="CR62" s="12">
        <v>9.359527776708035</v>
      </c>
      <c r="CS62" s="12">
        <v>1.5064868594895469</v>
      </c>
      <c r="CU62" s="12"/>
      <c r="CV62" s="12">
        <v>64.00244242086318</v>
      </c>
      <c r="CX62" s="12">
        <v>1.7628677037306164</v>
      </c>
      <c r="CZ62" s="12">
        <v>1.577548526366723</v>
      </c>
      <c r="DD62" s="12">
        <v>21.084987263834734</v>
      </c>
      <c r="DF62" s="12">
        <v>3.0252136820330318</v>
      </c>
      <c r="DG62" s="12">
        <v>1.5150950051597258</v>
      </c>
      <c r="DH62" s="12">
        <v>1.93554765606877</v>
      </c>
      <c r="DI62" s="12">
        <v>2.9676437096656385</v>
      </c>
      <c r="DJ62" s="12"/>
      <c r="DK62" s="12"/>
      <c r="DL62" s="12">
        <v>0.21935852632730243</v>
      </c>
      <c r="DM62" s="12">
        <v>0.17012769090204816</v>
      </c>
      <c r="DN62" s="12"/>
      <c r="DO62" s="12">
        <v>6.944561212187429</v>
      </c>
      <c r="DP62" s="12">
        <v>3.62980900239753</v>
      </c>
      <c r="DQ62" s="12">
        <v>0.3288657575081686</v>
      </c>
      <c r="DR62" s="12">
        <v>36.18159297046989</v>
      </c>
      <c r="DS62" s="12">
        <v>2.391173270527308</v>
      </c>
      <c r="DT62" s="12">
        <v>3.677614057645592</v>
      </c>
      <c r="DU62" s="12">
        <v>0.9511741432797993</v>
      </c>
      <c r="DV62" s="12">
        <v>10.367707690375834</v>
      </c>
    </row>
    <row r="63" spans="1:126" ht="15">
      <c r="A63" s="72">
        <v>1773</v>
      </c>
      <c r="B63" s="12">
        <v>54.58333333333333</v>
      </c>
      <c r="C63" s="12"/>
      <c r="G63" s="12">
        <v>30.92833333333333</v>
      </c>
      <c r="I63" s="1">
        <v>17.301666666666666</v>
      </c>
      <c r="M63" s="32">
        <v>0.15305555555555556</v>
      </c>
      <c r="T63" s="12">
        <v>3.1441666666666666</v>
      </c>
      <c r="U63" s="12"/>
      <c r="V63" s="12"/>
      <c r="W63" s="12"/>
      <c r="X63" s="12"/>
      <c r="Y63" s="12">
        <v>1.4391666666666667</v>
      </c>
      <c r="Z63" s="12"/>
      <c r="AA63" s="12"/>
      <c r="AB63" s="12"/>
      <c r="AC63" s="12">
        <v>19.6575</v>
      </c>
      <c r="AD63" s="12"/>
      <c r="AE63" s="32">
        <v>19.058333333333334</v>
      </c>
      <c r="AG63" s="1">
        <v>21.975</v>
      </c>
      <c r="AI63" s="12"/>
      <c r="AJ63" s="12"/>
      <c r="AL63" s="12">
        <v>10.309166666666666</v>
      </c>
      <c r="AM63" s="12"/>
      <c r="AN63" s="1">
        <v>26.270833333333332</v>
      </c>
      <c r="AQ63" s="1">
        <v>1.7441666666666666</v>
      </c>
      <c r="AW63" s="12">
        <v>2.1941666666666664</v>
      </c>
      <c r="AY63" s="12">
        <v>83.96625</v>
      </c>
      <c r="AZ63" s="12"/>
      <c r="BA63" s="12">
        <v>18.330416666666665</v>
      </c>
      <c r="BB63" s="12"/>
      <c r="BC63" s="12">
        <v>2.1966666666666668</v>
      </c>
      <c r="BD63" s="12"/>
      <c r="BE63" s="12">
        <v>3.245</v>
      </c>
      <c r="BF63" s="12"/>
      <c r="BG63" s="12"/>
      <c r="BH63" s="12">
        <f t="shared" si="1"/>
        <v>0.3627777777777778</v>
      </c>
      <c r="BJ63" s="12">
        <v>1.6933333333333334</v>
      </c>
      <c r="BK63" s="12"/>
      <c r="BL63" s="12">
        <v>2.2216666666666662</v>
      </c>
      <c r="BM63" s="12"/>
      <c r="BP63" s="13">
        <v>0.9266666666666667</v>
      </c>
      <c r="BQ63" s="1">
        <v>50.016666666666666</v>
      </c>
      <c r="BT63" s="12">
        <v>13.791666666666666</v>
      </c>
      <c r="BU63" s="12">
        <v>4.5975</v>
      </c>
      <c r="BV63" s="12"/>
      <c r="BZ63" s="12">
        <v>18.375</v>
      </c>
      <c r="CA63" s="12">
        <v>7.421666666666667</v>
      </c>
      <c r="CB63" s="12"/>
      <c r="CC63" s="12">
        <v>56.75</v>
      </c>
      <c r="CD63" s="12"/>
      <c r="CF63" s="12">
        <v>3.259278261988637</v>
      </c>
      <c r="CI63" s="46">
        <v>1773</v>
      </c>
      <c r="CJ63" s="12">
        <v>1.7105987673097414</v>
      </c>
      <c r="CK63" s="12">
        <v>1.2419716725198993</v>
      </c>
      <c r="CN63" s="12">
        <v>8.231035644130472</v>
      </c>
      <c r="CQ63" s="12">
        <v>0.4025887669860548</v>
      </c>
      <c r="CR63" s="12">
        <v>10.319418190499691</v>
      </c>
      <c r="CS63" s="12">
        <v>1.4112172342520184</v>
      </c>
      <c r="CU63" s="12"/>
      <c r="CV63" s="12">
        <v>74.0553759662095</v>
      </c>
      <c r="CX63" s="12">
        <v>1.8932966352877438</v>
      </c>
      <c r="CZ63" s="12">
        <v>1.4999273092221235</v>
      </c>
      <c r="DD63" s="12">
        <v>15.733079383662817</v>
      </c>
      <c r="DF63" s="12">
        <v>2.7366937336570336</v>
      </c>
      <c r="DG63" s="12">
        <v>1.315945563322927</v>
      </c>
      <c r="DH63" s="12">
        <v>1.889062774538709</v>
      </c>
      <c r="DI63" s="12">
        <v>2.790595767850429</v>
      </c>
      <c r="DJ63" s="12"/>
      <c r="DK63" s="12"/>
      <c r="DL63" s="12">
        <v>0.25750461849400497</v>
      </c>
      <c r="DM63" s="12">
        <v>0.15208168982182674</v>
      </c>
      <c r="DN63" s="12"/>
      <c r="DO63" s="12">
        <v>6.6445819501075025</v>
      </c>
      <c r="DP63" s="12">
        <v>3.5907100088942365</v>
      </c>
      <c r="DQ63" s="12">
        <v>0.37697818989651083</v>
      </c>
      <c r="DR63" s="12">
        <v>32.965969980884076</v>
      </c>
      <c r="DS63" s="12"/>
      <c r="DT63" s="12">
        <v>2.432424438293366</v>
      </c>
      <c r="DU63" s="12">
        <v>0.88865822315916</v>
      </c>
      <c r="DV63" s="12">
        <v>10.630117319991674</v>
      </c>
    </row>
    <row r="64" spans="1:126" ht="15">
      <c r="A64" s="72">
        <v>1774</v>
      </c>
      <c r="B64" s="12">
        <v>54.71958333333333</v>
      </c>
      <c r="C64" s="12"/>
      <c r="G64" s="12">
        <v>31.083333333333332</v>
      </c>
      <c r="I64" s="1">
        <v>14.569166666666668</v>
      </c>
      <c r="M64" s="32">
        <v>0.19490740740740742</v>
      </c>
      <c r="T64" s="12">
        <v>2.830833333333333</v>
      </c>
      <c r="U64" s="12"/>
      <c r="V64" s="12"/>
      <c r="W64" s="12"/>
      <c r="X64" s="12"/>
      <c r="Y64" s="12">
        <v>1.5</v>
      </c>
      <c r="Z64" s="12"/>
      <c r="AA64" s="12"/>
      <c r="AB64" s="12"/>
      <c r="AC64" s="12">
        <v>18.17458333333333</v>
      </c>
      <c r="AD64" s="12"/>
      <c r="AE64" s="32">
        <v>18.016666666666666</v>
      </c>
      <c r="AG64" s="1">
        <v>21.65</v>
      </c>
      <c r="AI64" s="12"/>
      <c r="AJ64" s="12"/>
      <c r="AL64" s="12">
        <v>10.09</v>
      </c>
      <c r="AM64" s="12"/>
      <c r="AN64" s="1">
        <v>26.117916666666666</v>
      </c>
      <c r="AQ64" s="1">
        <v>1.78125</v>
      </c>
      <c r="AW64" s="12">
        <v>2.494166666666666</v>
      </c>
      <c r="AY64" s="12">
        <v>69.49958333333333</v>
      </c>
      <c r="AZ64" s="12"/>
      <c r="BA64" s="12">
        <v>17.166666666666668</v>
      </c>
      <c r="BB64" s="12"/>
      <c r="BC64" s="12">
        <v>2.174166666666667</v>
      </c>
      <c r="BD64" s="12"/>
      <c r="BE64" s="12">
        <v>3.0404166666666668</v>
      </c>
      <c r="BF64" s="12"/>
      <c r="BG64" s="12"/>
      <c r="BH64" s="12">
        <f t="shared" si="1"/>
        <v>0.34763888888888894</v>
      </c>
      <c r="BJ64" s="12">
        <v>1.3833333333333335</v>
      </c>
      <c r="BK64" s="12"/>
      <c r="BL64" s="12">
        <v>2.0483333333333333</v>
      </c>
      <c r="BM64" s="12"/>
      <c r="BP64" s="13">
        <v>1.04</v>
      </c>
      <c r="BQ64" s="1">
        <v>55.60416666666667</v>
      </c>
      <c r="BT64" s="12">
        <v>13.758333333333335</v>
      </c>
      <c r="BU64" s="12">
        <v>5.27</v>
      </c>
      <c r="BV64" s="12"/>
      <c r="BZ64" s="12">
        <v>19.166666666666668</v>
      </c>
      <c r="CA64" s="12">
        <v>6.971666666666666</v>
      </c>
      <c r="CB64" s="12"/>
      <c r="CC64" s="12">
        <v>55.1625</v>
      </c>
      <c r="CD64" s="12"/>
      <c r="CF64" s="12">
        <v>3.20166492552066</v>
      </c>
      <c r="CI64" s="46">
        <v>1774</v>
      </c>
      <c r="CJ64" s="12">
        <v>1.6845554874753677</v>
      </c>
      <c r="CK64" s="12">
        <v>1.0278472750983176</v>
      </c>
      <c r="CN64" s="12">
        <v>10.296465465337626</v>
      </c>
      <c r="CQ64" s="12">
        <v>0.3560613490236027</v>
      </c>
      <c r="CR64" s="12">
        <v>10.612452006459149</v>
      </c>
      <c r="CS64" s="12">
        <v>1.281694405160478</v>
      </c>
      <c r="CU64" s="12"/>
      <c r="CV64" s="12">
        <v>71.19977721310164</v>
      </c>
      <c r="CX64" s="12">
        <v>1.8489496364699387</v>
      </c>
      <c r="CZ64" s="12">
        <v>1.5047402766711544</v>
      </c>
      <c r="DD64" s="12">
        <v>17.56806905715278</v>
      </c>
      <c r="DF64" s="12">
        <v>2.2251437829663363</v>
      </c>
      <c r="DG64" s="12">
        <v>1.210614858034611</v>
      </c>
      <c r="DH64" s="12">
        <v>1.8366631026128855</v>
      </c>
      <c r="DI64" s="12">
        <v>2.5684420582150675</v>
      </c>
      <c r="DJ64" s="12"/>
      <c r="DK64" s="12"/>
      <c r="DL64" s="12">
        <v>0.23321753161835534</v>
      </c>
      <c r="DM64" s="12">
        <v>0.12204380858740461</v>
      </c>
      <c r="DN64" s="12"/>
      <c r="DO64" s="12">
        <v>7.337148787651514</v>
      </c>
      <c r="DP64" s="12">
        <v>3.9212755535125927</v>
      </c>
      <c r="DQ64" s="12">
        <v>0.3694194336376643</v>
      </c>
      <c r="DR64" s="12">
        <v>37.120103146486535</v>
      </c>
      <c r="DS64" s="12"/>
      <c r="DT64" s="12">
        <v>2.4923730035591602</v>
      </c>
      <c r="DU64" s="12">
        <v>0.8151189542196243</v>
      </c>
      <c r="DV64" s="12">
        <v>10.14933914847761</v>
      </c>
    </row>
    <row r="65" spans="1:126" ht="15">
      <c r="A65" s="72">
        <v>1775</v>
      </c>
      <c r="B65" s="12">
        <v>56.84166666666667</v>
      </c>
      <c r="C65" s="12"/>
      <c r="G65" s="12">
        <v>30.02777777777778</v>
      </c>
      <c r="I65" s="1">
        <v>13.33222222222222</v>
      </c>
      <c r="M65" s="32">
        <v>0.19731481481481486</v>
      </c>
      <c r="T65" s="12">
        <v>2.901666666666667</v>
      </c>
      <c r="U65" s="12"/>
      <c r="V65" s="12"/>
      <c r="W65" s="12"/>
      <c r="X65" s="12"/>
      <c r="Y65" s="12">
        <v>2.066363636363636</v>
      </c>
      <c r="Z65" s="12"/>
      <c r="AA65" s="12"/>
      <c r="AB65" s="12"/>
      <c r="AC65" s="12">
        <v>15.036666666666667</v>
      </c>
      <c r="AD65" s="12"/>
      <c r="AE65" s="32">
        <v>15.875</v>
      </c>
      <c r="AG65" s="1">
        <v>19.316666666666666</v>
      </c>
      <c r="AI65" s="12"/>
      <c r="AJ65" s="12"/>
      <c r="AL65" s="12">
        <v>10.595833333333333</v>
      </c>
      <c r="AM65" s="12"/>
      <c r="AN65" s="1">
        <v>24.305833333333332</v>
      </c>
      <c r="AQ65" s="1">
        <v>1.73875</v>
      </c>
      <c r="AW65" s="12">
        <v>2.8633333333333333</v>
      </c>
      <c r="AY65" s="12">
        <v>65.20625</v>
      </c>
      <c r="AZ65" s="12"/>
      <c r="BA65" s="12">
        <v>17.3825</v>
      </c>
      <c r="BB65" s="12"/>
      <c r="BC65" s="12">
        <v>2.1866666666666665</v>
      </c>
      <c r="BD65" s="12"/>
      <c r="BE65" s="12">
        <v>3.04875</v>
      </c>
      <c r="BF65" s="12"/>
      <c r="BG65" s="12"/>
      <c r="BH65" s="12">
        <f t="shared" si="1"/>
        <v>0.34902777777777777</v>
      </c>
      <c r="BJ65" s="12">
        <v>2.125833333333333</v>
      </c>
      <c r="BK65" s="12"/>
      <c r="BL65" s="12">
        <v>3.705833333333333</v>
      </c>
      <c r="BM65" s="12"/>
      <c r="BP65" s="13">
        <v>1.1066666666666667</v>
      </c>
      <c r="BQ65" s="1">
        <v>52.95583333333333</v>
      </c>
      <c r="BT65" s="12">
        <v>12.741666666666665</v>
      </c>
      <c r="BU65" s="12">
        <v>4.651666666666666</v>
      </c>
      <c r="BV65" s="12"/>
      <c r="BZ65" s="12">
        <v>19.166666666666668</v>
      </c>
      <c r="CA65" s="12">
        <v>5.670833333333334</v>
      </c>
      <c r="CB65" s="12"/>
      <c r="CC65" s="12">
        <v>64.03958333333333</v>
      </c>
      <c r="CD65" s="12"/>
      <c r="CF65" s="12">
        <v>3.2730101448920554</v>
      </c>
      <c r="CI65" s="46">
        <v>1775</v>
      </c>
      <c r="CJ65" s="12">
        <v>1.7888783812747366</v>
      </c>
      <c r="CK65" s="12">
        <v>0.9624380051609899</v>
      </c>
      <c r="CN65" s="12">
        <v>10.655920945335373</v>
      </c>
      <c r="CQ65" s="12">
        <v>0.37310367431445096</v>
      </c>
      <c r="CR65" s="12">
        <v>14.965293385828106</v>
      </c>
      <c r="CS65" s="12">
        <v>1.084034417298683</v>
      </c>
      <c r="CU65" s="12"/>
      <c r="CV65" s="12">
        <v>76.43531506586224</v>
      </c>
      <c r="CX65" s="12">
        <v>1.758994446553664</v>
      </c>
      <c r="CZ65" s="12">
        <v>1.5015689681876152</v>
      </c>
      <c r="DD65" s="12">
        <v>20.617781906056692</v>
      </c>
      <c r="DF65" s="12">
        <v>2.134207177603676</v>
      </c>
      <c r="DG65" s="12">
        <v>1.253151956907184</v>
      </c>
      <c r="DH65" s="12">
        <v>1.8883858003950642</v>
      </c>
      <c r="DI65" s="12">
        <v>2.6328732662901464</v>
      </c>
      <c r="DJ65" s="12"/>
      <c r="DK65" s="12"/>
      <c r="DL65" s="12">
        <v>0.4313381968449197</v>
      </c>
      <c r="DM65" s="12">
        <v>0.1917297896486551</v>
      </c>
      <c r="DN65" s="12"/>
      <c r="DO65" s="12">
        <v>7.989690514526916</v>
      </c>
      <c r="DP65" s="12">
        <v>3.8177308310839844</v>
      </c>
      <c r="DQ65" s="12">
        <v>0.34974508774599916</v>
      </c>
      <c r="DR65" s="12">
        <v>33.494894819443665</v>
      </c>
      <c r="DS65" s="12"/>
      <c r="DT65" s="12">
        <v>2.5479125127928928</v>
      </c>
      <c r="DU65" s="12">
        <v>0.6834803514054835</v>
      </c>
      <c r="DV65" s="12">
        <v>12.041793071389257</v>
      </c>
    </row>
    <row r="66" spans="1:126" ht="15">
      <c r="A66" s="72">
        <v>1776</v>
      </c>
      <c r="B66" s="12">
        <v>94.06666666666665</v>
      </c>
      <c r="C66" s="12"/>
      <c r="D66" s="12"/>
      <c r="E66" s="12"/>
      <c r="F66" s="12"/>
      <c r="H66" s="12"/>
      <c r="I66" s="32">
        <v>14.242857142857142</v>
      </c>
      <c r="J66" s="12"/>
      <c r="K66" s="12"/>
      <c r="L66" s="12"/>
      <c r="M66" s="32">
        <v>0.2488888888888889</v>
      </c>
      <c r="N66" s="12"/>
      <c r="O66" s="12"/>
      <c r="P66" s="12"/>
      <c r="Q66" s="12"/>
      <c r="R66" s="12"/>
      <c r="S66" s="12"/>
      <c r="T66" s="32">
        <v>4.737272727272727</v>
      </c>
      <c r="U66" s="12"/>
      <c r="V66" s="12"/>
      <c r="W66" s="12"/>
      <c r="X66" s="12"/>
      <c r="Y66" s="32">
        <v>3.596666666666667</v>
      </c>
      <c r="Z66" s="12"/>
      <c r="AA66" s="12"/>
      <c r="AB66" s="12"/>
      <c r="AC66" s="32">
        <v>14.363636363636367</v>
      </c>
      <c r="AD66" s="12"/>
      <c r="AE66" s="32">
        <v>13.758333333333333</v>
      </c>
      <c r="AF66" s="12"/>
      <c r="AG66" s="12">
        <v>19.96666666666667</v>
      </c>
      <c r="AH66" s="12"/>
      <c r="AI66" s="12"/>
      <c r="AJ66" s="12"/>
      <c r="AK66" s="12"/>
      <c r="AL66" s="12">
        <v>14.309090909090907</v>
      </c>
      <c r="AM66" s="12"/>
      <c r="AN66" s="32">
        <v>25.427272727272726</v>
      </c>
      <c r="AO66" s="12"/>
      <c r="AP66" s="12"/>
      <c r="AQ66" s="12">
        <v>4.34</v>
      </c>
      <c r="AR66" s="12"/>
      <c r="AS66" s="12"/>
      <c r="AT66" s="12"/>
      <c r="AU66" s="12"/>
      <c r="AW66" s="12">
        <v>6.415</v>
      </c>
      <c r="AX66" s="12"/>
      <c r="AY66" s="12">
        <v>130.4</v>
      </c>
      <c r="AZ66" s="12"/>
      <c r="BA66" s="12">
        <v>30.433333333333334</v>
      </c>
      <c r="BB66" s="12"/>
      <c r="BC66" s="12"/>
      <c r="BD66" s="12"/>
      <c r="BE66" s="12">
        <v>6.699166666666666</v>
      </c>
      <c r="BF66" s="12"/>
      <c r="BG66" s="12"/>
      <c r="BH66" s="12">
        <f t="shared" si="1"/>
        <v>0.44661111111111107</v>
      </c>
      <c r="BI66" s="12"/>
      <c r="BJ66" s="12">
        <v>9.155555555555557</v>
      </c>
      <c r="BK66" s="12"/>
      <c r="BL66" s="12"/>
      <c r="BM66" s="12"/>
      <c r="BN66" s="12"/>
      <c r="BP66" s="13">
        <v>2.410833333333333</v>
      </c>
      <c r="BQ66" s="12">
        <v>90.8</v>
      </c>
      <c r="BR66" s="12"/>
      <c r="BS66" s="12"/>
      <c r="BT66" s="12">
        <v>18.333333333333332</v>
      </c>
      <c r="BU66" s="12">
        <v>7.783333333333332</v>
      </c>
      <c r="BV66" s="12"/>
      <c r="BW66" s="12"/>
      <c r="BX66" s="12"/>
      <c r="BY66" s="12"/>
      <c r="BZ66" s="12">
        <v>36.666666666666664</v>
      </c>
      <c r="CA66" s="12">
        <v>4.933333333333334</v>
      </c>
      <c r="CB66" s="12"/>
      <c r="CC66" s="12">
        <v>65</v>
      </c>
      <c r="CD66" s="12"/>
      <c r="CF66" s="12">
        <v>2.776501933737425</v>
      </c>
      <c r="CI66" s="46">
        <v>1776</v>
      </c>
      <c r="CJ66" s="12">
        <v>2.5113104028868625</v>
      </c>
      <c r="CK66" s="12">
        <v>0.8710422995393997</v>
      </c>
      <c r="CN66" s="12">
        <v>11.402167941215026</v>
      </c>
      <c r="CQ66" s="12">
        <v>0.517836491650169</v>
      </c>
      <c r="CR66" s="12">
        <v>21.969534301019667</v>
      </c>
      <c r="CS66" s="12">
        <v>0.8784287255316644</v>
      </c>
      <c r="CU66" s="12"/>
      <c r="CV66" s="12">
        <v>87.56319774837058</v>
      </c>
      <c r="CX66" s="12">
        <v>1.5531751817327155</v>
      </c>
      <c r="CZ66" s="12">
        <v>3.179424377947341</v>
      </c>
      <c r="DD66" s="12">
        <v>39.18477179083628</v>
      </c>
      <c r="DF66" s="12">
        <v>3.6205585215936025</v>
      </c>
      <c r="DG66" s="12">
        <v>1.8611940275347054</v>
      </c>
      <c r="DH66" s="12"/>
      <c r="DI66" s="12">
        <v>4.907717468187149</v>
      </c>
      <c r="DJ66" s="12"/>
      <c r="DK66" s="12"/>
      <c r="DL66" s="12">
        <f aca="true" t="shared" si="2" ref="DL66:DL73">DM66*1.2</f>
        <v>0.8388737842465341</v>
      </c>
      <c r="DM66" s="12">
        <v>0.6990614868721118</v>
      </c>
      <c r="DN66" s="12"/>
      <c r="DO66" s="12">
        <v>14.726103506221012</v>
      </c>
      <c r="DP66" s="12">
        <v>5.55300386747485</v>
      </c>
      <c r="DQ66" s="12">
        <v>0.4268914412265413</v>
      </c>
      <c r="DR66" s="12">
        <v>47.5429681120305</v>
      </c>
      <c r="DS66" s="12"/>
      <c r="DT66" s="12">
        <v>4.134852110550503</v>
      </c>
      <c r="DU66" s="12">
        <v>0.5032112248262784</v>
      </c>
      <c r="DV66" s="12">
        <v>10.37198998235245</v>
      </c>
    </row>
    <row r="67" spans="1:126" ht="15">
      <c r="A67" s="72">
        <v>1777</v>
      </c>
      <c r="B67" s="12">
        <v>181.08333333333334</v>
      </c>
      <c r="C67" s="12"/>
      <c r="D67" s="12"/>
      <c r="E67" s="12"/>
      <c r="F67" s="12"/>
      <c r="H67" s="12"/>
      <c r="I67" s="32">
        <v>28.833333333333332</v>
      </c>
      <c r="J67" s="12"/>
      <c r="K67" s="12"/>
      <c r="L67" s="12"/>
      <c r="M67" s="32">
        <v>0.8607407407407406</v>
      </c>
      <c r="N67" s="12"/>
      <c r="O67" s="12"/>
      <c r="P67" s="12"/>
      <c r="Q67" s="12"/>
      <c r="R67" s="12"/>
      <c r="S67" s="12"/>
      <c r="T67" s="32">
        <v>7.5525</v>
      </c>
      <c r="U67" s="12"/>
      <c r="V67" s="12"/>
      <c r="W67" s="12"/>
      <c r="X67" s="12"/>
      <c r="Y67" s="32">
        <v>7.875</v>
      </c>
      <c r="Z67" s="12"/>
      <c r="AA67" s="12"/>
      <c r="AB67" s="12"/>
      <c r="AC67" s="32">
        <v>23.99166666666666</v>
      </c>
      <c r="AD67" s="12"/>
      <c r="AE67" s="32">
        <v>20.03</v>
      </c>
      <c r="AF67" s="12"/>
      <c r="AG67" s="12">
        <v>26.975</v>
      </c>
      <c r="AH67" s="12"/>
      <c r="AI67" s="12"/>
      <c r="AJ67" s="12"/>
      <c r="AK67" s="12"/>
      <c r="AL67" s="12">
        <v>19</v>
      </c>
      <c r="AM67" s="12"/>
      <c r="AN67" s="32">
        <v>61.209090909090904</v>
      </c>
      <c r="AO67" s="12"/>
      <c r="AP67" s="12"/>
      <c r="AQ67" s="12">
        <v>18.4</v>
      </c>
      <c r="AR67" s="12"/>
      <c r="AS67" s="12"/>
      <c r="AT67" s="12"/>
      <c r="AU67" s="12"/>
      <c r="AW67" s="12">
        <v>13.616666666666667</v>
      </c>
      <c r="AX67" s="12"/>
      <c r="AY67" s="12">
        <v>223.65</v>
      </c>
      <c r="AZ67" s="12"/>
      <c r="BA67" s="12">
        <v>38.25</v>
      </c>
      <c r="BB67" s="12"/>
      <c r="BC67" s="12"/>
      <c r="BD67" s="12"/>
      <c r="BE67" s="12">
        <v>39.23333333333333</v>
      </c>
      <c r="BF67" s="12"/>
      <c r="BG67" s="12"/>
      <c r="BH67" s="12">
        <f t="shared" si="1"/>
        <v>2.615555555555555</v>
      </c>
      <c r="BI67" s="12"/>
      <c r="BJ67" s="12">
        <v>94.575</v>
      </c>
      <c r="BK67" s="12"/>
      <c r="BL67" s="12"/>
      <c r="BM67" s="12"/>
      <c r="BN67" s="12"/>
      <c r="BP67" s="13">
        <v>6.1971428571428575</v>
      </c>
      <c r="BQ67" s="12">
        <v>441.83333333333337</v>
      </c>
      <c r="BR67" s="12"/>
      <c r="BS67" s="12"/>
      <c r="BT67" s="12">
        <v>26.366666666666664</v>
      </c>
      <c r="BU67" s="12">
        <v>45.3</v>
      </c>
      <c r="BV67" s="12"/>
      <c r="BW67" s="12">
        <v>56.57142857142857</v>
      </c>
      <c r="BX67" s="12"/>
      <c r="BY67" s="12"/>
      <c r="BZ67" s="12">
        <v>34.03333333333333</v>
      </c>
      <c r="CA67" s="12">
        <v>8.540833333333333</v>
      </c>
      <c r="CB67" s="12"/>
      <c r="CC67" s="12">
        <v>154.66666666666666</v>
      </c>
      <c r="CD67" s="12"/>
      <c r="CF67" s="12">
        <v>1.472840184143121</v>
      </c>
      <c r="CI67" s="46">
        <v>1777</v>
      </c>
      <c r="CJ67" s="12">
        <v>2.5644885578068926</v>
      </c>
      <c r="CK67" s="12">
        <v>0.9353940963904548</v>
      </c>
      <c r="CN67" s="12">
        <v>20.917603593019297</v>
      </c>
      <c r="CQ67" s="12">
        <v>0.43793801144649297</v>
      </c>
      <c r="CR67" s="12">
        <v>25.516956190279572</v>
      </c>
      <c r="CS67" s="12">
        <v>0.7783235848289362</v>
      </c>
      <c r="CU67" s="12"/>
      <c r="CV67" s="12">
        <v>61.67665555117734</v>
      </c>
      <c r="CX67" s="12">
        <v>1.9833265919671266</v>
      </c>
      <c r="CZ67" s="12">
        <v>7.150464218531248</v>
      </c>
      <c r="DD67" s="12">
        <v>44.12138244964743</v>
      </c>
      <c r="DF67" s="12">
        <v>3.29400707183609</v>
      </c>
      <c r="DG67" s="12">
        <v>1.2408840758474533</v>
      </c>
      <c r="DH67" s="12"/>
      <c r="DI67" s="12">
        <v>15.246551422484195</v>
      </c>
      <c r="DJ67" s="12"/>
      <c r="DK67" s="12"/>
      <c r="DL67" s="12">
        <f t="shared" si="2"/>
        <v>4.596697393706077</v>
      </c>
      <c r="DM67" s="12">
        <v>3.830581161421731</v>
      </c>
      <c r="DN67" s="12"/>
      <c r="DO67" s="12">
        <v>20.08028225912613</v>
      </c>
      <c r="DP67" s="12">
        <v>14.333697974168185</v>
      </c>
      <c r="DQ67" s="12">
        <v>0.3256783477740156</v>
      </c>
      <c r="DR67" s="12">
        <v>146.78325275170346</v>
      </c>
      <c r="DS67" s="12">
        <v>1.8352571205811072</v>
      </c>
      <c r="DT67" s="12">
        <v>2.035872997921402</v>
      </c>
      <c r="DU67" s="12">
        <v>0.4621338184938418</v>
      </c>
      <c r="DV67" s="12">
        <v>13.091912747938851</v>
      </c>
    </row>
    <row r="68" spans="1:126" ht="15">
      <c r="A68" s="72">
        <v>1778</v>
      </c>
      <c r="B68" s="12">
        <v>226.0666666666667</v>
      </c>
      <c r="C68" s="12"/>
      <c r="D68" s="12"/>
      <c r="E68" s="12"/>
      <c r="F68" s="12"/>
      <c r="H68" s="12"/>
      <c r="I68" s="12">
        <v>96</v>
      </c>
      <c r="J68" s="12"/>
      <c r="K68" s="12"/>
      <c r="L68" s="12"/>
      <c r="M68" s="12">
        <v>1.3270833333333334</v>
      </c>
      <c r="N68" s="12"/>
      <c r="O68" s="12"/>
      <c r="P68" s="12"/>
      <c r="Q68" s="12"/>
      <c r="R68" s="12"/>
      <c r="S68" s="12"/>
      <c r="T68" s="12">
        <v>14.166666666666668</v>
      </c>
      <c r="U68" s="12"/>
      <c r="V68" s="12"/>
      <c r="W68" s="12"/>
      <c r="X68" s="12"/>
      <c r="Y68" s="12">
        <v>16.5</v>
      </c>
      <c r="Z68" s="12"/>
      <c r="AA68" s="12"/>
      <c r="AB68" s="12"/>
      <c r="AC68" s="12">
        <v>56.65</v>
      </c>
      <c r="AD68" s="12"/>
      <c r="AE68" s="12">
        <v>78.33333333333333</v>
      </c>
      <c r="AF68" s="12"/>
      <c r="AG68" s="12">
        <v>78.95</v>
      </c>
      <c r="AH68" s="12"/>
      <c r="AI68" s="12"/>
      <c r="AJ68" s="12"/>
      <c r="AK68" s="12"/>
      <c r="AL68" s="12">
        <v>24.08</v>
      </c>
      <c r="AM68" s="12"/>
      <c r="AN68" s="32">
        <v>202.39166666666668</v>
      </c>
      <c r="AO68" s="12"/>
      <c r="AP68" s="12"/>
      <c r="AQ68" s="12">
        <v>29.933333333333337</v>
      </c>
      <c r="AR68" s="12"/>
      <c r="AS68" s="12"/>
      <c r="AT68" s="12"/>
      <c r="AU68" s="12"/>
      <c r="AW68" s="12">
        <v>20.2</v>
      </c>
      <c r="AX68" s="12"/>
      <c r="AY68" s="12">
        <v>246</v>
      </c>
      <c r="AZ68" s="12"/>
      <c r="BA68" s="12">
        <v>81.28</v>
      </c>
      <c r="BB68" s="12"/>
      <c r="BC68" s="12"/>
      <c r="BD68" s="12"/>
      <c r="BE68" s="12">
        <v>71.21666666666665</v>
      </c>
      <c r="BF68" s="12"/>
      <c r="BG68" s="12"/>
      <c r="BH68" s="12">
        <f t="shared" si="1"/>
        <v>4.7477777777777765</v>
      </c>
      <c r="BI68" s="12"/>
      <c r="BJ68" s="12">
        <v>128.28571428571428</v>
      </c>
      <c r="BK68" s="12"/>
      <c r="BL68" s="12"/>
      <c r="BM68" s="12"/>
      <c r="BN68" s="12"/>
      <c r="BP68" s="13">
        <v>16.73333333333333</v>
      </c>
      <c r="BQ68" s="12">
        <v>776.3333333333333</v>
      </c>
      <c r="BR68" s="12"/>
      <c r="BS68" s="12"/>
      <c r="BT68" s="48">
        <v>143.66666666666666</v>
      </c>
      <c r="BU68" s="48">
        <v>45.6</v>
      </c>
      <c r="BV68" s="48"/>
      <c r="BW68" s="48">
        <v>154.8</v>
      </c>
      <c r="BY68" s="12"/>
      <c r="BZ68" s="49">
        <v>138.45714285714286</v>
      </c>
      <c r="CA68" s="12">
        <v>17.6</v>
      </c>
      <c r="CB68" s="12"/>
      <c r="CC68" s="12">
        <v>500</v>
      </c>
      <c r="CD68" s="12"/>
      <c r="CF68" s="12">
        <v>1.0371170440464121</v>
      </c>
      <c r="CI68" s="46">
        <v>1778</v>
      </c>
      <c r="CJ68" s="12">
        <v>2.2543999335649896</v>
      </c>
      <c r="CK68" s="12">
        <v>2.193022824415321</v>
      </c>
      <c r="CN68" s="12">
        <v>36.33539563816606</v>
      </c>
      <c r="CQ68" s="12">
        <v>0.5784445455639438</v>
      </c>
      <c r="CR68" s="12">
        <v>37.64734869888476</v>
      </c>
      <c r="CS68" s="12">
        <v>1.2941119062825825</v>
      </c>
      <c r="CU68" s="12"/>
      <c r="CV68" s="12">
        <v>54.94231252540273</v>
      </c>
      <c r="CX68" s="12">
        <v>4.617884635605122</v>
      </c>
      <c r="CZ68" s="12">
        <v>8.191126697921531</v>
      </c>
      <c r="DD68" s="12">
        <v>46.08948143742256</v>
      </c>
      <c r="DF68" s="12">
        <v>2.5513079283541744</v>
      </c>
      <c r="DG68" s="12">
        <v>1.8567593246716385</v>
      </c>
      <c r="DH68" s="12"/>
      <c r="DI68" s="12">
        <v>19.4881316148211</v>
      </c>
      <c r="DJ68" s="12"/>
      <c r="DK68" s="12"/>
      <c r="DL68" s="12">
        <f t="shared" si="2"/>
        <v>4.390560926181625</v>
      </c>
      <c r="DM68" s="12">
        <v>3.6588007718180213</v>
      </c>
      <c r="DN68" s="12"/>
      <c r="DO68" s="12">
        <v>38.17973544816192</v>
      </c>
      <c r="DP68" s="12">
        <v>17.73454915994195</v>
      </c>
      <c r="DQ68" s="12">
        <v>1.2495735379179347</v>
      </c>
      <c r="DR68" s="12">
        <v>104.04358185873606</v>
      </c>
      <c r="DS68" s="12">
        <v>3.5362493043697047</v>
      </c>
      <c r="DT68" s="12">
        <v>5.832217439993465</v>
      </c>
      <c r="DU68" s="12">
        <v>0.6705826588984883</v>
      </c>
      <c r="DV68" s="12">
        <v>29.802213909379656</v>
      </c>
    </row>
    <row r="69" spans="1:126" ht="15">
      <c r="A69" s="72">
        <v>1779</v>
      </c>
      <c r="B69" s="12">
        <v>1965.666666666667</v>
      </c>
      <c r="C69" s="12"/>
      <c r="D69" s="12"/>
      <c r="E69" s="12"/>
      <c r="F69" s="12"/>
      <c r="H69" s="12"/>
      <c r="I69" s="12">
        <v>736.6</v>
      </c>
      <c r="J69" s="12"/>
      <c r="K69" s="12"/>
      <c r="L69" s="12"/>
      <c r="M69" s="12">
        <v>4.13125</v>
      </c>
      <c r="N69" s="12"/>
      <c r="O69" s="12"/>
      <c r="P69" s="12"/>
      <c r="Q69" s="12"/>
      <c r="R69" s="12"/>
      <c r="S69" s="12"/>
      <c r="T69" s="12">
        <v>109.55</v>
      </c>
      <c r="U69" s="12"/>
      <c r="V69" s="12"/>
      <c r="W69" s="12"/>
      <c r="X69" s="12"/>
      <c r="Y69" s="12">
        <v>87.63333333333334</v>
      </c>
      <c r="Z69" s="12"/>
      <c r="AA69" s="12"/>
      <c r="AB69" s="12"/>
      <c r="AC69" s="12">
        <v>581.15</v>
      </c>
      <c r="AD69" s="12"/>
      <c r="AE69" s="12">
        <v>524.9090909090909</v>
      </c>
      <c r="AF69" s="12"/>
      <c r="AG69" s="12">
        <v>625.5</v>
      </c>
      <c r="AH69" s="12"/>
      <c r="AI69" s="12"/>
      <c r="AJ69" s="12"/>
      <c r="AK69" s="12"/>
      <c r="AL69" s="12">
        <v>121.17142857142855</v>
      </c>
      <c r="AM69" s="12"/>
      <c r="AN69" s="32">
        <v>894.9083333333333</v>
      </c>
      <c r="AO69" s="12"/>
      <c r="AP69" s="12"/>
      <c r="AQ69" s="12">
        <v>100.55</v>
      </c>
      <c r="AR69" s="12"/>
      <c r="AS69" s="12"/>
      <c r="AT69" s="12"/>
      <c r="AU69" s="12"/>
      <c r="AW69" s="12">
        <v>133.2</v>
      </c>
      <c r="AX69" s="12"/>
      <c r="AY69" s="12">
        <v>2009.1666666666665</v>
      </c>
      <c r="AZ69" s="12"/>
      <c r="BA69" s="12">
        <v>833.8181818181819</v>
      </c>
      <c r="BB69" s="12"/>
      <c r="BC69" s="12"/>
      <c r="BD69" s="12"/>
      <c r="BE69" s="12">
        <v>208.61666666666665</v>
      </c>
      <c r="BF69" s="12"/>
      <c r="BG69" s="12"/>
      <c r="BH69" s="12">
        <f t="shared" si="1"/>
        <v>13.907777777777776</v>
      </c>
      <c r="BI69" s="12"/>
      <c r="BJ69" s="12">
        <v>616.5</v>
      </c>
      <c r="BK69" s="12"/>
      <c r="BL69" s="12"/>
      <c r="BM69" s="12"/>
      <c r="BN69" s="12"/>
      <c r="BP69" s="13">
        <v>53.75</v>
      </c>
      <c r="BQ69" s="12">
        <v>2240.8333333333335</v>
      </c>
      <c r="BR69" s="12"/>
      <c r="BS69" s="12"/>
      <c r="BT69" s="48">
        <v>266</v>
      </c>
      <c r="BU69" s="48">
        <v>140.93333333333334</v>
      </c>
      <c r="BV69" s="48"/>
      <c r="BW69" s="48">
        <v>594.8333333333333</v>
      </c>
      <c r="BY69" s="12"/>
      <c r="BZ69" s="49">
        <v>297.68</v>
      </c>
      <c r="CA69" s="12">
        <v>150.2</v>
      </c>
      <c r="CB69" s="12"/>
      <c r="CC69" s="12">
        <v>1940.5</v>
      </c>
      <c r="CD69" s="12"/>
      <c r="CF69" s="12">
        <v>0.2452021895883163</v>
      </c>
      <c r="CI69" s="46">
        <v>1779</v>
      </c>
      <c r="CJ69" s="12">
        <v>4.634478564109941</v>
      </c>
      <c r="CK69" s="12">
        <v>3.978324512131141</v>
      </c>
      <c r="CN69" s="12">
        <v>26.742976807449722</v>
      </c>
      <c r="CQ69" s="12">
        <v>1.0575551129685061</v>
      </c>
      <c r="CR69" s="12">
        <v>47.27334747136347</v>
      </c>
      <c r="CS69" s="12">
        <v>3.138750054609032</v>
      </c>
      <c r="CU69" s="12"/>
      <c r="CV69" s="12">
        <v>65.36529912276882</v>
      </c>
      <c r="CX69" s="12">
        <v>4.827536621911611</v>
      </c>
      <c r="CZ69" s="12">
        <v>6.505298196069974</v>
      </c>
      <c r="DD69" s="12">
        <v>71.85404963696021</v>
      </c>
      <c r="DF69" s="12">
        <v>4.926520659145255</v>
      </c>
      <c r="DG69" s="12">
        <v>4.503393037453018</v>
      </c>
      <c r="DH69" s="12"/>
      <c r="DI69" s="12">
        <v>13.496903285298835</v>
      </c>
      <c r="DJ69" s="12"/>
      <c r="DK69" s="12"/>
      <c r="DL69" s="12">
        <f t="shared" si="2"/>
        <v>4.988515946079502</v>
      </c>
      <c r="DM69" s="12">
        <v>4.157096621732919</v>
      </c>
      <c r="DN69" s="12"/>
      <c r="DO69" s="12">
        <v>28.995158918818404</v>
      </c>
      <c r="DP69" s="12">
        <v>12.1025823752383</v>
      </c>
      <c r="DQ69" s="12">
        <v>0.5469958271594443</v>
      </c>
      <c r="DR69" s="12">
        <v>76.02575622248943</v>
      </c>
      <c r="DS69" s="12">
        <v>3.212652770340311</v>
      </c>
      <c r="DT69" s="12">
        <v>2.964589535125477</v>
      </c>
      <c r="DU69" s="12">
        <v>1.3530260424748384</v>
      </c>
      <c r="DV69" s="12">
        <v>27.345680971041826</v>
      </c>
    </row>
    <row r="70" spans="1:126" ht="15">
      <c r="A70" s="72">
        <v>1780</v>
      </c>
      <c r="B70" s="12">
        <v>9916</v>
      </c>
      <c r="C70" s="12"/>
      <c r="D70" s="12"/>
      <c r="E70" s="12"/>
      <c r="F70" s="12"/>
      <c r="H70" s="12"/>
      <c r="I70" s="12">
        <v>2496</v>
      </c>
      <c r="J70" s="12"/>
      <c r="K70" s="12"/>
      <c r="L70" s="12"/>
      <c r="M70" s="12">
        <v>8.163194444444446</v>
      </c>
      <c r="N70" s="12"/>
      <c r="O70" s="12"/>
      <c r="P70" s="12"/>
      <c r="Q70" s="12"/>
      <c r="R70" s="12"/>
      <c r="S70" s="12"/>
      <c r="T70" s="12">
        <v>274.5833333333333</v>
      </c>
      <c r="U70" s="12"/>
      <c r="V70" s="12"/>
      <c r="W70" s="12"/>
      <c r="X70" s="12"/>
      <c r="Y70" s="12">
        <v>233.96</v>
      </c>
      <c r="Z70" s="12"/>
      <c r="AA70" s="12"/>
      <c r="AB70" s="12"/>
      <c r="AC70" s="12">
        <v>1800.5</v>
      </c>
      <c r="AD70" s="12"/>
      <c r="AE70" s="12">
        <v>1574.6666666666667</v>
      </c>
      <c r="AF70" s="12"/>
      <c r="AG70" s="12">
        <v>2047.5</v>
      </c>
      <c r="AH70" s="12"/>
      <c r="AI70" s="12"/>
      <c r="AJ70" s="12"/>
      <c r="AK70" s="12"/>
      <c r="AL70" s="12">
        <v>354</v>
      </c>
      <c r="AM70" s="12"/>
      <c r="AN70" s="32">
        <v>2600.8333333333335</v>
      </c>
      <c r="AO70" s="12"/>
      <c r="AP70" s="12"/>
      <c r="AQ70" s="12">
        <v>506.35</v>
      </c>
      <c r="AR70" s="12"/>
      <c r="AS70" s="12"/>
      <c r="AT70" s="12"/>
      <c r="AU70" s="12"/>
      <c r="AW70" s="12">
        <v>455.66666666666663</v>
      </c>
      <c r="AX70" s="12"/>
      <c r="AY70" s="12">
        <v>10390.666666666666</v>
      </c>
      <c r="AZ70" s="12"/>
      <c r="BA70" s="12">
        <v>2984.8333333333335</v>
      </c>
      <c r="BB70" s="12"/>
      <c r="BC70" s="12"/>
      <c r="BD70" s="12"/>
      <c r="BE70" s="12">
        <v>700.6666666666666</v>
      </c>
      <c r="BF70" s="12"/>
      <c r="BG70" s="12"/>
      <c r="BH70" s="12">
        <f t="shared" si="1"/>
        <v>46.71111111111111</v>
      </c>
      <c r="BI70" s="12"/>
      <c r="BJ70" s="12">
        <v>810</v>
      </c>
      <c r="BK70" s="12"/>
      <c r="BL70" s="12"/>
      <c r="BM70" s="12"/>
      <c r="BN70" s="12"/>
      <c r="BP70" s="13">
        <v>129.01666666666665</v>
      </c>
      <c r="BQ70" s="12">
        <v>5985.166666666665</v>
      </c>
      <c r="BR70" s="12"/>
      <c r="BS70" s="12"/>
      <c r="BT70" s="48">
        <v>1501.1666666666667</v>
      </c>
      <c r="BU70" s="48">
        <v>614.1666666666666</v>
      </c>
      <c r="BV70" s="48"/>
      <c r="BW70" s="48">
        <v>2427.272727272727</v>
      </c>
      <c r="BY70" s="12"/>
      <c r="BZ70" s="12">
        <v>1844</v>
      </c>
      <c r="CA70" s="12">
        <v>487.16666666666663</v>
      </c>
      <c r="CB70" s="12"/>
      <c r="CC70" s="12">
        <v>6245.62</v>
      </c>
      <c r="CD70" s="12"/>
      <c r="CF70" s="12">
        <v>0.07989968616691934</v>
      </c>
      <c r="CI70" s="46">
        <v>1780</v>
      </c>
      <c r="CJ70" s="12">
        <v>7.618127769530502</v>
      </c>
      <c r="CK70" s="12">
        <v>4.3927228341989135</v>
      </c>
      <c r="CN70" s="12">
        <v>17.21904819968918</v>
      </c>
      <c r="CQ70" s="12">
        <v>0.8637449669291313</v>
      </c>
      <c r="CR70" s="12">
        <v>41.12532726634739</v>
      </c>
      <c r="CS70" s="12">
        <v>3.168708919461195</v>
      </c>
      <c r="CU70" s="12"/>
      <c r="CV70" s="12">
        <v>62.22587558679679</v>
      </c>
      <c r="CX70" s="12">
        <v>4.571726876327514</v>
      </c>
      <c r="CZ70" s="12">
        <v>10.67472456216876</v>
      </c>
      <c r="DD70" s="12">
        <v>80.09677205946441</v>
      </c>
      <c r="DF70" s="12">
        <v>8.302110057317364</v>
      </c>
      <c r="DG70" s="12">
        <v>5.253023052728923</v>
      </c>
      <c r="DH70" s="12"/>
      <c r="DI70" s="12">
        <v>14.771252447041725</v>
      </c>
      <c r="DJ70" s="12"/>
      <c r="DK70" s="12"/>
      <c r="DL70" s="12">
        <f t="shared" si="2"/>
        <v>2.135718611241754</v>
      </c>
      <c r="DM70" s="12">
        <v>1.7797655093681284</v>
      </c>
      <c r="DN70" s="12"/>
      <c r="DO70" s="12">
        <v>22.678460589331163</v>
      </c>
      <c r="DP70" s="12">
        <v>10.53332463267342</v>
      </c>
      <c r="DQ70" s="12">
        <v>1.0058935386691303</v>
      </c>
      <c r="DR70" s="12">
        <v>107.95779262586919</v>
      </c>
      <c r="DS70" s="12">
        <v>4.271769364550954</v>
      </c>
      <c r="DT70" s="12">
        <v>5.984068557082308</v>
      </c>
      <c r="DU70" s="12">
        <v>1.4299949955051752</v>
      </c>
      <c r="DV70" s="12">
        <v>28.679487236657167</v>
      </c>
    </row>
    <row r="71" spans="1:126" ht="15">
      <c r="A71" s="72">
        <v>1781</v>
      </c>
      <c r="B71" s="12">
        <v>73.45</v>
      </c>
      <c r="C71" s="12"/>
      <c r="D71" s="12"/>
      <c r="E71" s="12"/>
      <c r="F71" s="12"/>
      <c r="H71" s="12"/>
      <c r="I71" s="32">
        <v>20.01</v>
      </c>
      <c r="J71" s="12"/>
      <c r="K71" s="12"/>
      <c r="L71" s="12"/>
      <c r="M71" s="32">
        <v>0.26875</v>
      </c>
      <c r="N71" s="12"/>
      <c r="O71" s="12"/>
      <c r="P71" s="12"/>
      <c r="Q71" s="12"/>
      <c r="R71" s="12"/>
      <c r="S71" s="12"/>
      <c r="T71" s="32">
        <v>3.48375</v>
      </c>
      <c r="U71" s="12"/>
      <c r="V71" s="12"/>
      <c r="W71" s="12"/>
      <c r="X71" s="12"/>
      <c r="Y71" s="32">
        <v>2.38625</v>
      </c>
      <c r="Z71" s="12"/>
      <c r="AA71" s="12"/>
      <c r="AB71" s="12"/>
      <c r="AC71" s="32">
        <v>19.625</v>
      </c>
      <c r="AD71" s="12"/>
      <c r="AE71" s="32">
        <v>15.175</v>
      </c>
      <c r="AF71" s="12"/>
      <c r="AG71" s="12">
        <v>20.008333333333336</v>
      </c>
      <c r="AH71" s="12"/>
      <c r="AI71" s="12"/>
      <c r="AJ71" s="12"/>
      <c r="AK71" s="12"/>
      <c r="AL71" s="12">
        <v>7.774285714285715</v>
      </c>
      <c r="AM71" s="12"/>
      <c r="AN71" s="32">
        <v>35.0375</v>
      </c>
      <c r="AO71" s="12"/>
      <c r="AP71" s="12"/>
      <c r="AQ71" s="12">
        <v>4.91375</v>
      </c>
      <c r="AR71" s="12"/>
      <c r="AS71" s="12"/>
      <c r="AT71" s="12"/>
      <c r="AU71" s="12"/>
      <c r="AW71" s="12">
        <v>9.58375</v>
      </c>
      <c r="AX71" s="12"/>
      <c r="AY71" s="12">
        <v>170.4</v>
      </c>
      <c r="AZ71" s="12"/>
      <c r="BA71" s="12">
        <v>39</v>
      </c>
      <c r="BB71" s="12"/>
      <c r="BC71" s="12"/>
      <c r="BD71" s="12"/>
      <c r="BE71" s="12">
        <v>8.78625</v>
      </c>
      <c r="BF71" s="12"/>
      <c r="BG71" s="12"/>
      <c r="BH71" s="12">
        <f t="shared" si="1"/>
        <v>0.5857500000000001</v>
      </c>
      <c r="BI71" s="12"/>
      <c r="BJ71" s="1">
        <v>24.3</v>
      </c>
      <c r="BK71" s="12"/>
      <c r="BL71" s="12"/>
      <c r="BM71" s="12"/>
      <c r="BN71" s="12"/>
      <c r="BP71" s="13">
        <v>1.595</v>
      </c>
      <c r="BQ71" s="12">
        <f>3.29*20</f>
        <v>65.8</v>
      </c>
      <c r="BR71" s="12"/>
      <c r="BS71" s="12"/>
      <c r="BT71" s="12">
        <v>26.35</v>
      </c>
      <c r="BU71" s="12">
        <v>6.98</v>
      </c>
      <c r="BV71" s="12"/>
      <c r="BW71" s="12">
        <v>35</v>
      </c>
      <c r="BX71" s="12"/>
      <c r="BY71" s="12"/>
      <c r="BZ71" s="12">
        <v>90</v>
      </c>
      <c r="CA71" s="12">
        <v>6.125</v>
      </c>
      <c r="CB71" s="12"/>
      <c r="CC71" s="12">
        <v>114.36666666666667</v>
      </c>
      <c r="CD71" s="12"/>
      <c r="CF71" s="12">
        <v>3.6322665151658624</v>
      </c>
      <c r="CI71" s="46">
        <v>1781</v>
      </c>
      <c r="CJ71" s="12">
        <v>2.5652882263358903</v>
      </c>
      <c r="CK71" s="12">
        <v>1.6009174662658352</v>
      </c>
      <c r="CN71" s="12">
        <v>16.10683182818862</v>
      </c>
      <c r="CQ71" s="12">
        <v>0.49818537292161713</v>
      </c>
      <c r="CR71" s="12">
        <v>19.068491137991987</v>
      </c>
      <c r="CS71" s="12">
        <v>1.5701152061702655</v>
      </c>
      <c r="CU71" s="12"/>
      <c r="CV71" s="12">
        <v>62.237164005248445</v>
      </c>
      <c r="CX71" s="12">
        <v>2.7998418365527264</v>
      </c>
      <c r="CZ71" s="12">
        <v>4.709247912637535</v>
      </c>
      <c r="DD71" s="12">
        <v>76.58361527238584</v>
      </c>
      <c r="DF71" s="12">
        <v>6.189382141842629</v>
      </c>
      <c r="DG71" s="12">
        <v>3.120228944746005</v>
      </c>
      <c r="DH71" s="12"/>
      <c r="DI71" s="12">
        <v>8.420580915270728</v>
      </c>
      <c r="DJ71" s="12"/>
      <c r="DK71" s="12"/>
      <c r="DL71" s="12">
        <f t="shared" si="2"/>
        <v>2.9127145185115055</v>
      </c>
      <c r="DM71" s="12">
        <v>2.427262098759588</v>
      </c>
      <c r="DN71" s="12"/>
      <c r="DO71" s="12">
        <v>12.745623201717013</v>
      </c>
      <c r="DP71" s="12">
        <v>5.2603859773602535</v>
      </c>
      <c r="DQ71" s="12">
        <v>0.8026687577542811</v>
      </c>
      <c r="DR71" s="12">
        <v>55.77708460688699</v>
      </c>
      <c r="DS71" s="12">
        <v>2.800205463233594</v>
      </c>
      <c r="DT71" s="12">
        <v>9.901874768476429</v>
      </c>
      <c r="DU71" s="12">
        <v>0.8173266864581523</v>
      </c>
      <c r="DV71" s="12">
        <v>23.87415021749823</v>
      </c>
    </row>
    <row r="72" spans="1:126" ht="15">
      <c r="A72" s="72">
        <v>1782</v>
      </c>
      <c r="B72" s="12">
        <v>84.83333333333333</v>
      </c>
      <c r="C72" s="12"/>
      <c r="D72" s="12"/>
      <c r="E72" s="12"/>
      <c r="F72" s="12"/>
      <c r="H72" s="12"/>
      <c r="I72" s="32">
        <v>17.5</v>
      </c>
      <c r="J72" s="12"/>
      <c r="K72" s="12"/>
      <c r="L72" s="12"/>
      <c r="M72" s="32">
        <v>0.32083333333333336</v>
      </c>
      <c r="N72" s="12"/>
      <c r="O72" s="12"/>
      <c r="P72" s="12"/>
      <c r="Q72" s="12"/>
      <c r="R72" s="12"/>
      <c r="S72" s="12"/>
      <c r="T72" s="32">
        <v>14.953333333333333</v>
      </c>
      <c r="U72" s="12"/>
      <c r="V72" s="12"/>
      <c r="W72" s="12"/>
      <c r="X72" s="12"/>
      <c r="Y72" s="32">
        <v>2.721666666666667</v>
      </c>
      <c r="Z72" s="12"/>
      <c r="AA72" s="12"/>
      <c r="AB72" s="12"/>
      <c r="AC72" s="32">
        <v>16.05</v>
      </c>
      <c r="AD72" s="12"/>
      <c r="AE72" s="32">
        <v>14.025</v>
      </c>
      <c r="AF72" s="12"/>
      <c r="AG72" s="12">
        <v>26.15</v>
      </c>
      <c r="AH72" s="12"/>
      <c r="AI72" s="12"/>
      <c r="AJ72" s="12"/>
      <c r="AK72" s="12"/>
      <c r="AL72" s="12">
        <v>6.777777777777778</v>
      </c>
      <c r="AM72" s="12"/>
      <c r="AN72" s="32">
        <v>45.10833333333333</v>
      </c>
      <c r="AO72" s="12"/>
      <c r="AP72" s="12"/>
      <c r="AQ72" s="12">
        <v>8.8125</v>
      </c>
      <c r="AR72" s="12"/>
      <c r="AS72" s="12"/>
      <c r="AT72" s="12"/>
      <c r="AU72" s="12"/>
      <c r="AW72" s="12">
        <v>9.629166666666668</v>
      </c>
      <c r="AX72" s="12"/>
      <c r="AY72" s="12">
        <v>117.73333333333333</v>
      </c>
      <c r="AZ72" s="12"/>
      <c r="BA72" s="12">
        <v>48.36</v>
      </c>
      <c r="BB72" s="12"/>
      <c r="BC72" s="12"/>
      <c r="BD72" s="12"/>
      <c r="BE72" s="1">
        <v>12.1</v>
      </c>
      <c r="BG72" s="12"/>
      <c r="BH72" s="12">
        <f t="shared" si="1"/>
        <v>0.8066666666666666</v>
      </c>
      <c r="BI72" s="12"/>
      <c r="BJ72" s="1">
        <v>19.444444444444443</v>
      </c>
      <c r="BK72" s="12"/>
      <c r="BL72" s="12"/>
      <c r="BM72" s="12"/>
      <c r="BN72" s="12"/>
      <c r="BP72" s="13">
        <v>2.19</v>
      </c>
      <c r="BQ72" s="12">
        <v>91.03333333333333</v>
      </c>
      <c r="BR72" s="12"/>
      <c r="BS72" s="12"/>
      <c r="BT72" s="12">
        <v>36.266666666666666</v>
      </c>
      <c r="BU72" s="12">
        <v>10.7275</v>
      </c>
      <c r="BV72" s="12"/>
      <c r="BW72" s="12">
        <v>37.083333333333336</v>
      </c>
      <c r="BX72" s="12"/>
      <c r="BY72" s="12"/>
      <c r="BZ72" s="12">
        <v>72.39166666666667</v>
      </c>
      <c r="CA72" s="12">
        <v>6.535</v>
      </c>
      <c r="CB72" s="12"/>
      <c r="CC72" s="12">
        <v>98.38181818181819</v>
      </c>
      <c r="CD72" s="12"/>
      <c r="CF72" s="12">
        <v>3.367737894403171</v>
      </c>
      <c r="CI72" s="46">
        <v>1782</v>
      </c>
      <c r="CJ72" s="12">
        <v>2.747081070915407</v>
      </c>
      <c r="CK72" s="12">
        <v>1.2981368535695046</v>
      </c>
      <c r="CN72" s="12">
        <v>17.827962478496794</v>
      </c>
      <c r="CQ72" s="12">
        <v>1.9826341462326285</v>
      </c>
      <c r="CR72" s="12">
        <v>20.164891932388066</v>
      </c>
      <c r="CS72" s="12">
        <v>1.1905769428451742</v>
      </c>
      <c r="CU72" s="12"/>
      <c r="CV72" s="12">
        <v>50.30801705279334</v>
      </c>
      <c r="CX72" s="12">
        <v>3.3420869574408005</v>
      </c>
      <c r="CZ72" s="12">
        <v>7.830657043384684</v>
      </c>
      <c r="DD72" s="12">
        <v>71.34272084468589</v>
      </c>
      <c r="DF72" s="12">
        <v>3.964950081010667</v>
      </c>
      <c r="DG72" s="12">
        <v>3.5873084707783565</v>
      </c>
      <c r="DH72" s="12"/>
      <c r="DI72" s="12">
        <v>10.7518808765906</v>
      </c>
      <c r="DJ72" s="12"/>
      <c r="DK72" s="12"/>
      <c r="DL72" s="12">
        <f t="shared" si="2"/>
        <v>2.160965148908702</v>
      </c>
      <c r="DM72" s="12">
        <v>1.8008042907572517</v>
      </c>
      <c r="DN72" s="12"/>
      <c r="DO72" s="12">
        <v>16.225761175234485</v>
      </c>
      <c r="DP72" s="12">
        <v>6.752784280187271</v>
      </c>
      <c r="DQ72" s="12">
        <v>1.0242924156073607</v>
      </c>
      <c r="DR72" s="12">
        <v>79.48029817686208</v>
      </c>
      <c r="DS72" s="12">
        <v>2.750813808754426</v>
      </c>
      <c r="DT72" s="12">
        <v>4.25169903540178</v>
      </c>
      <c r="DU72" s="12">
        <v>0.8085292850817315</v>
      </c>
      <c r="DV72" s="12">
        <v>19.041619379953566</v>
      </c>
    </row>
    <row r="73" spans="1:126" ht="15">
      <c r="A73" s="72">
        <v>1783</v>
      </c>
      <c r="B73" s="12">
        <v>84.83333333333333</v>
      </c>
      <c r="C73" s="12"/>
      <c r="D73" s="12"/>
      <c r="E73" s="12"/>
      <c r="F73" s="12"/>
      <c r="H73" s="12"/>
      <c r="I73" s="32">
        <v>21.033333333333335</v>
      </c>
      <c r="J73" s="12"/>
      <c r="K73" s="12"/>
      <c r="L73" s="12"/>
      <c r="M73" s="32">
        <v>0.24962962962962965</v>
      </c>
      <c r="N73" s="12"/>
      <c r="O73" s="12"/>
      <c r="P73" s="12"/>
      <c r="Q73" s="12"/>
      <c r="R73" s="12"/>
      <c r="S73" s="12"/>
      <c r="T73" s="32">
        <v>4.493333333333333</v>
      </c>
      <c r="U73" s="12"/>
      <c r="V73" s="12"/>
      <c r="W73" s="12"/>
      <c r="X73" s="12"/>
      <c r="Y73" s="32">
        <v>2.5966666666666662</v>
      </c>
      <c r="Z73" s="12"/>
      <c r="AA73" s="12"/>
      <c r="AB73" s="12"/>
      <c r="AC73" s="32">
        <v>21.45</v>
      </c>
      <c r="AD73" s="12"/>
      <c r="AE73" s="32">
        <v>18</v>
      </c>
      <c r="AF73" s="12"/>
      <c r="AG73" s="1">
        <v>29.716666666666665</v>
      </c>
      <c r="AI73" s="12"/>
      <c r="AJ73" s="12"/>
      <c r="AK73" s="12"/>
      <c r="AL73" s="12">
        <v>7.114166666666667</v>
      </c>
      <c r="AM73" s="12"/>
      <c r="AN73" s="32">
        <v>37.275</v>
      </c>
      <c r="AO73" s="12"/>
      <c r="AP73" s="12"/>
      <c r="AQ73" s="12">
        <v>3.0325</v>
      </c>
      <c r="AR73" s="12"/>
      <c r="AS73" s="12"/>
      <c r="AT73" s="12"/>
      <c r="AU73" s="12"/>
      <c r="AW73" s="12">
        <v>5.109166666666668</v>
      </c>
      <c r="AX73" s="12"/>
      <c r="AY73" s="12">
        <v>102.6</v>
      </c>
      <c r="AZ73" s="12"/>
      <c r="BA73" s="12">
        <v>32.35</v>
      </c>
      <c r="BB73" s="12"/>
      <c r="BC73" s="12"/>
      <c r="BD73" s="12"/>
      <c r="BE73" s="1">
        <v>5.62</v>
      </c>
      <c r="BG73" s="12"/>
      <c r="BH73" s="12">
        <f t="shared" si="1"/>
        <v>0.37466666666666665</v>
      </c>
      <c r="BI73" s="12"/>
      <c r="BJ73" s="1">
        <v>6.1625</v>
      </c>
      <c r="BK73" s="12"/>
      <c r="BL73" s="12"/>
      <c r="BM73" s="12"/>
      <c r="BN73" s="12"/>
      <c r="BP73" s="13">
        <v>1.5875</v>
      </c>
      <c r="BQ73" s="12">
        <v>72.2</v>
      </c>
      <c r="BR73" s="12"/>
      <c r="BS73" s="12"/>
      <c r="BT73" s="12">
        <v>26.05</v>
      </c>
      <c r="BU73" s="12">
        <v>5.565</v>
      </c>
      <c r="BV73" s="12"/>
      <c r="BW73" s="12">
        <v>45.775</v>
      </c>
      <c r="BX73" s="12"/>
      <c r="BY73" s="12"/>
      <c r="BZ73" s="12">
        <v>33.125</v>
      </c>
      <c r="CA73" s="12">
        <v>6.790833333333334</v>
      </c>
      <c r="CB73" s="12"/>
      <c r="CC73" s="12">
        <v>74.5</v>
      </c>
      <c r="CD73" s="12"/>
      <c r="CF73" s="28">
        <v>3.1602108324884584</v>
      </c>
      <c r="CG73" s="45"/>
      <c r="CI73" s="46">
        <v>1783</v>
      </c>
      <c r="CJ73" s="12">
        <v>2.5778001822702326</v>
      </c>
      <c r="CK73" s="12">
        <v>1.4640918027167529</v>
      </c>
      <c r="CN73" s="12">
        <v>13.016557284483019</v>
      </c>
      <c r="CQ73" s="12">
        <v>0.5590504202354911</v>
      </c>
      <c r="CR73" s="12">
        <v>18.053231082395733</v>
      </c>
      <c r="CS73" s="12">
        <v>1.4930952060986218</v>
      </c>
      <c r="CU73" s="12"/>
      <c r="CV73" s="12">
        <v>49.55091550733879</v>
      </c>
      <c r="CX73" s="12">
        <v>2.5915308931821603</v>
      </c>
      <c r="CZ73" s="12">
        <v>2.528585580348615</v>
      </c>
      <c r="DD73" s="12">
        <v>35.5212964589757</v>
      </c>
      <c r="DF73" s="12">
        <v>3.2423763141331583</v>
      </c>
      <c r="DG73" s="12">
        <v>2.251824238568318</v>
      </c>
      <c r="DH73" s="12"/>
      <c r="DI73" s="12">
        <v>4.686117382212437</v>
      </c>
      <c r="DJ73" s="12"/>
      <c r="DK73" s="12"/>
      <c r="DL73" s="12">
        <f t="shared" si="2"/>
        <v>0.6426683754219341</v>
      </c>
      <c r="DM73" s="12">
        <v>0.5355569795182784</v>
      </c>
      <c r="DN73" s="12"/>
      <c r="DO73" s="12">
        <v>11.037036332465943</v>
      </c>
      <c r="DP73" s="12">
        <v>5.0257097380102795</v>
      </c>
      <c r="DQ73" s="12">
        <v>0.6904016453063095</v>
      </c>
      <c r="DR73" s="12">
        <v>38.6904612221562</v>
      </c>
      <c r="DS73" s="12">
        <v>3.186313895532141</v>
      </c>
      <c r="DT73" s="12">
        <v>4.694390683444645</v>
      </c>
      <c r="DU73" s="12">
        <v>0.7884079743432664</v>
      </c>
      <c r="DV73" s="12">
        <v>13.530787759792537</v>
      </c>
    </row>
    <row r="74" spans="1:126" ht="15">
      <c r="A74" s="72">
        <v>1784</v>
      </c>
      <c r="B74" s="12">
        <v>76.18333333333334</v>
      </c>
      <c r="C74" s="32">
        <v>8.280792360833333</v>
      </c>
      <c r="D74" s="32">
        <v>8.687905624999997</v>
      </c>
      <c r="F74" s="31"/>
      <c r="I74" s="32">
        <v>22.2</v>
      </c>
      <c r="K74" s="32">
        <v>0.13264169866666664</v>
      </c>
      <c r="L74" s="32">
        <v>0.13212036291666668</v>
      </c>
      <c r="M74" s="32">
        <v>0.1981439701851852</v>
      </c>
      <c r="N74" s="12"/>
      <c r="O74" s="32">
        <v>0.15863924999999998</v>
      </c>
      <c r="P74" s="32"/>
      <c r="Q74" s="32"/>
      <c r="R74" s="12"/>
      <c r="S74" s="12"/>
      <c r="T74" s="32">
        <v>5.151666666666667</v>
      </c>
      <c r="U74" s="12"/>
      <c r="V74" s="12"/>
      <c r="W74" s="12"/>
      <c r="X74" s="12">
        <v>0.6240971000000001</v>
      </c>
      <c r="Y74" s="32">
        <v>2.200833333333333</v>
      </c>
      <c r="Z74" s="12"/>
      <c r="AB74" s="32">
        <v>0.30572907899999996</v>
      </c>
      <c r="AC74" s="32">
        <v>23.44545454545455</v>
      </c>
      <c r="AE74" s="32">
        <v>18.225</v>
      </c>
      <c r="AF74" s="12"/>
      <c r="AG74" s="1">
        <v>25.141666666666666</v>
      </c>
      <c r="AH74" s="32">
        <v>6.4711299625</v>
      </c>
      <c r="AI74" s="12"/>
      <c r="AJ74" s="32">
        <v>4.99998848</v>
      </c>
      <c r="AK74" s="32">
        <v>3.1947085799999995</v>
      </c>
      <c r="AL74" s="12">
        <v>9.415833333333333</v>
      </c>
      <c r="AM74" s="12"/>
      <c r="AN74" s="32">
        <v>35.913636363636364</v>
      </c>
      <c r="AO74" s="32">
        <v>0.05188878396666665</v>
      </c>
      <c r="AP74" s="12">
        <v>27.500356250000003</v>
      </c>
      <c r="AQ74" s="12">
        <v>2.091818181818182</v>
      </c>
      <c r="AR74" s="32">
        <v>0.31206878999999993</v>
      </c>
      <c r="AS74" s="12">
        <v>10.048522899999998</v>
      </c>
      <c r="AT74" s="32">
        <v>2.80064415</v>
      </c>
      <c r="AU74" s="32">
        <v>0.293118929166667</v>
      </c>
      <c r="AV74" s="32">
        <v>0.35925004416666667</v>
      </c>
      <c r="AW74" s="12">
        <v>3.033333333333333</v>
      </c>
      <c r="AX74" s="32">
        <v>3.098216625</v>
      </c>
      <c r="AY74" s="12">
        <v>110.7</v>
      </c>
      <c r="AZ74" s="12">
        <v>11.981505741666666</v>
      </c>
      <c r="BA74" s="12">
        <v>27.45</v>
      </c>
      <c r="BB74" s="32">
        <v>3.83749097666667</v>
      </c>
      <c r="BD74" s="1">
        <v>0.37299822825</v>
      </c>
      <c r="BE74" s="1">
        <v>4.1036363636363635</v>
      </c>
      <c r="BF74" s="32">
        <v>0.5415210975</v>
      </c>
      <c r="BG74" s="32">
        <v>0.6706252005833334</v>
      </c>
      <c r="BH74" s="12">
        <f aca="true" t="shared" si="3" ref="BH74:BH105">AVERAGE(BC74/7.5,BD74,BE74/7.5,BF74,BG74)</f>
        <v>0.4264592082969697</v>
      </c>
      <c r="BI74" s="32">
        <v>0.5271655729166667</v>
      </c>
      <c r="BK74" s="32">
        <v>0.44845981908333327</v>
      </c>
      <c r="BL74" s="12"/>
      <c r="BM74" s="32">
        <v>0.4343333197500001</v>
      </c>
      <c r="BN74" s="32">
        <v>0.111108675</v>
      </c>
      <c r="BO74" s="13">
        <v>0.15458267325000002</v>
      </c>
      <c r="BP74" s="13">
        <v>1.2008333333333334</v>
      </c>
      <c r="BQ74" s="1">
        <v>62.3</v>
      </c>
      <c r="BR74" s="32">
        <v>7.41590505</v>
      </c>
      <c r="BS74" s="1">
        <v>2.49050456625</v>
      </c>
      <c r="BT74" s="12">
        <v>18.691666666666666</v>
      </c>
      <c r="BU74" s="12">
        <v>4.295</v>
      </c>
      <c r="BV74" s="12">
        <v>0.45087606269999986</v>
      </c>
      <c r="BW74" s="12">
        <v>56.54545454545455</v>
      </c>
      <c r="BX74" s="12"/>
      <c r="BY74" s="32">
        <v>0.6138773001282051</v>
      </c>
      <c r="BZ74" s="12">
        <v>36.61666666666667</v>
      </c>
      <c r="CA74" s="12">
        <v>7.456666666666666</v>
      </c>
      <c r="CB74" s="50">
        <v>1.0205360141666668</v>
      </c>
      <c r="CC74" s="12">
        <v>66.68333333333334</v>
      </c>
      <c r="CD74" s="32">
        <v>1.6128475333333334</v>
      </c>
      <c r="CF74" s="28">
        <v>3.156529507426469</v>
      </c>
      <c r="CG74" s="12">
        <v>24.09500543870246</v>
      </c>
      <c r="CI74" s="46">
        <v>1784</v>
      </c>
      <c r="CJ74" s="12">
        <v>2.138968147927644</v>
      </c>
      <c r="CK74" s="12">
        <v>1.5435012128825467</v>
      </c>
      <c r="CL74" s="12">
        <v>7.04601611757769</v>
      </c>
      <c r="CM74" s="12">
        <v>7.018322412399803</v>
      </c>
      <c r="CN74" s="12">
        <v>10.479239557779847</v>
      </c>
      <c r="CO74" s="12"/>
      <c r="CP74" s="32">
        <v>8.42702350479878</v>
      </c>
      <c r="CQ74" s="12">
        <v>0.6161222611129358</v>
      </c>
      <c r="CR74" s="12">
        <v>15.744893096755806</v>
      </c>
      <c r="CS74" s="12">
        <v>1.6919622452832699</v>
      </c>
      <c r="CT74" s="12">
        <v>10.62410984537134</v>
      </c>
      <c r="CU74" s="12">
        <v>0.7697652061016941</v>
      </c>
      <c r="CV74" s="12">
        <v>65.50586808110279</v>
      </c>
      <c r="CX74" s="12">
        <v>2.625170508755197</v>
      </c>
      <c r="CY74" s="12">
        <v>0.7304186968517883</v>
      </c>
      <c r="CZ74" s="12">
        <v>1.864290557235361</v>
      </c>
      <c r="DA74" s="12">
        <v>5.337842852056399</v>
      </c>
      <c r="DB74" s="12">
        <v>148.7720982078975</v>
      </c>
      <c r="DC74" s="12">
        <v>0.48658357440485095</v>
      </c>
      <c r="DD74" s="12">
        <v>20.074088602043958</v>
      </c>
      <c r="DE74" s="12">
        <v>0.6260612749887067</v>
      </c>
      <c r="DF74" s="12">
        <v>3.190611312407066</v>
      </c>
      <c r="DG74" s="12">
        <v>1.9735096858237153</v>
      </c>
      <c r="DH74" s="12">
        <v>2.374225798676529</v>
      </c>
      <c r="DI74" s="12">
        <v>3.432329666243503</v>
      </c>
      <c r="DJ74" s="12">
        <v>4.268694947795834</v>
      </c>
      <c r="DK74" s="12">
        <v>0.5000605229755861</v>
      </c>
      <c r="DL74" s="12">
        <v>0.3721644275101688</v>
      </c>
      <c r="DM74" s="12">
        <v>0.29775810911690376</v>
      </c>
      <c r="DN74" s="12">
        <v>5.902167438462101</v>
      </c>
      <c r="DO74" s="12">
        <v>8.339024870369496</v>
      </c>
      <c r="DP74" s="12">
        <v>4.135457878267074</v>
      </c>
      <c r="DQ74" s="12">
        <v>0.4990335392704635</v>
      </c>
      <c r="DR74" s="12">
        <v>26.888443291136525</v>
      </c>
      <c r="DS74" s="12">
        <v>4.157678995320318</v>
      </c>
      <c r="DT74" s="12">
        <v>3.3130371828123355</v>
      </c>
      <c r="DU74" s="12">
        <v>0.8841139858853393</v>
      </c>
      <c r="DV74" s="12">
        <v>11.18158948463402</v>
      </c>
    </row>
    <row r="75" spans="1:126" ht="15">
      <c r="A75" s="72">
        <v>1785</v>
      </c>
      <c r="B75" s="12">
        <v>67.5</v>
      </c>
      <c r="C75" s="32">
        <v>7.999315590000002</v>
      </c>
      <c r="D75" s="32">
        <v>10.174617916666664</v>
      </c>
      <c r="F75" s="31"/>
      <c r="I75" s="32">
        <v>22.90833333333333</v>
      </c>
      <c r="K75" s="32">
        <v>0.11945249933333335</v>
      </c>
      <c r="L75" s="32">
        <v>0.10377432358333333</v>
      </c>
      <c r="M75" s="32">
        <v>0.20249808575757572</v>
      </c>
      <c r="N75" s="12"/>
      <c r="O75" s="32">
        <v>0.18673269999999997</v>
      </c>
      <c r="P75" s="32"/>
      <c r="Q75" s="32"/>
      <c r="R75" s="12"/>
      <c r="S75" s="12"/>
      <c r="T75" s="32">
        <v>4.841666666666667</v>
      </c>
      <c r="U75" s="12"/>
      <c r="V75" s="12"/>
      <c r="W75" s="12"/>
      <c r="X75" s="12">
        <v>0.5329997000000001</v>
      </c>
      <c r="Y75" s="32">
        <v>2.4158333333333335</v>
      </c>
      <c r="Z75" s="12"/>
      <c r="AB75" s="32">
        <v>0.34115495495000003</v>
      </c>
      <c r="AC75" s="32">
        <v>21.775</v>
      </c>
      <c r="AE75" s="32">
        <v>19.8</v>
      </c>
      <c r="AG75" s="1">
        <v>23.916666666666668</v>
      </c>
      <c r="AH75" s="32">
        <v>5.866689849999998</v>
      </c>
      <c r="AI75" s="12"/>
      <c r="AJ75" s="32">
        <v>4.99998848</v>
      </c>
      <c r="AK75" s="32">
        <v>2.8752691500000003</v>
      </c>
      <c r="AL75" s="12">
        <v>7.232222222222223</v>
      </c>
      <c r="AM75" s="12"/>
      <c r="AN75" s="32">
        <v>31.75</v>
      </c>
      <c r="AO75" s="32">
        <v>0.042444556333333314</v>
      </c>
      <c r="AP75" s="12">
        <v>25.611915625</v>
      </c>
      <c r="AQ75" s="12">
        <v>1.7158333333333335</v>
      </c>
      <c r="AR75" s="32">
        <v>0.2666261125</v>
      </c>
      <c r="AS75" s="12">
        <v>9.975631824999999</v>
      </c>
      <c r="AT75" s="32">
        <v>5.19443736</v>
      </c>
      <c r="AU75" s="32">
        <v>0.311569554166667</v>
      </c>
      <c r="AV75" s="32">
        <v>0.38951585475</v>
      </c>
      <c r="AW75" s="12">
        <v>2.996666666666666</v>
      </c>
      <c r="AX75" s="32">
        <v>2.46300852</v>
      </c>
      <c r="AY75" s="12">
        <v>109.18333333333335</v>
      </c>
      <c r="AZ75" s="12">
        <v>11.193694420833332</v>
      </c>
      <c r="BA75" s="12">
        <v>27.333333333333332</v>
      </c>
      <c r="BB75" s="32">
        <v>3.25395370333333</v>
      </c>
      <c r="BD75" s="1">
        <v>0.3127395459079986</v>
      </c>
      <c r="BE75" s="1">
        <v>3.4641666666666673</v>
      </c>
      <c r="BF75" s="32">
        <v>0.45767893058333337</v>
      </c>
      <c r="BG75" s="32">
        <v>0.5881899238333335</v>
      </c>
      <c r="BH75" s="12">
        <f t="shared" si="3"/>
        <v>0.36409945784271086</v>
      </c>
      <c r="BI75" s="32">
        <v>0.5524814208333333</v>
      </c>
      <c r="BK75" s="32">
        <v>0.4367230867499999</v>
      </c>
      <c r="BL75" s="12"/>
      <c r="BM75" s="32">
        <v>0.39135149100000005</v>
      </c>
      <c r="BN75" s="32">
        <v>0.10786650708333335</v>
      </c>
      <c r="BO75" s="13">
        <v>0.12984666425000002</v>
      </c>
      <c r="BP75" s="13">
        <v>0.9733333333333333</v>
      </c>
      <c r="BQ75" s="1">
        <v>51</v>
      </c>
      <c r="BR75" s="32">
        <v>6.19066935</v>
      </c>
      <c r="BS75" s="1">
        <v>1.8389367000000003</v>
      </c>
      <c r="BT75" s="12">
        <v>13.791666666666666</v>
      </c>
      <c r="BU75" s="12">
        <v>2.6858333333333326</v>
      </c>
      <c r="BV75" s="12">
        <v>0.3581168476666666</v>
      </c>
      <c r="BW75" s="12">
        <v>54.583333333333336</v>
      </c>
      <c r="BX75" s="12"/>
      <c r="BY75" s="32">
        <v>0.4417757484615384</v>
      </c>
      <c r="BZ75" s="12">
        <v>21.541666666666668</v>
      </c>
      <c r="CA75" s="12">
        <v>7.963333333333334</v>
      </c>
      <c r="CB75" s="50">
        <v>1.0614125650000001</v>
      </c>
      <c r="CC75" s="12">
        <v>67.5</v>
      </c>
      <c r="CD75" s="32">
        <v>1.6363888999999994</v>
      </c>
      <c r="CF75" s="28">
        <v>3.1101601268526737</v>
      </c>
      <c r="CG75" s="12">
        <v>23.499882934618384</v>
      </c>
      <c r="CI75" s="46">
        <v>1785</v>
      </c>
      <c r="CJ75" s="12">
        <v>2.0359541514262407</v>
      </c>
      <c r="CK75" s="12">
        <v>1.5693520904401614</v>
      </c>
      <c r="CL75" s="12">
        <v>6.18867203990589</v>
      </c>
      <c r="CM75" s="12">
        <v>5.37640701035636</v>
      </c>
      <c r="CN75" s="12">
        <v>10.512341228762038</v>
      </c>
      <c r="CO75" s="12"/>
      <c r="CP75" s="12">
        <v>9.674368019720925</v>
      </c>
      <c r="CQ75" s="12">
        <v>0.5429879757552182</v>
      </c>
      <c r="CR75" s="12">
        <v>17.337629484478626</v>
      </c>
      <c r="CS75" s="12">
        <v>1.5212266603772662</v>
      </c>
      <c r="CT75" s="12">
        <v>10.361704971841576</v>
      </c>
      <c r="CU75" s="12">
        <v>0.6756848843051971</v>
      </c>
      <c r="CV75" s="12">
        <v>49.57538568174185</v>
      </c>
      <c r="CX75" s="12">
        <v>2.185720883512216</v>
      </c>
      <c r="CY75" s="12">
        <v>0.6634593122851291</v>
      </c>
      <c r="CZ75" s="12">
        <v>1.5316375825968638</v>
      </c>
      <c r="DA75" s="12">
        <v>5.168239601542219</v>
      </c>
      <c r="DB75" s="12">
        <v>269.1167571401666</v>
      </c>
      <c r="DC75" s="12">
        <v>0.5044373807367277</v>
      </c>
      <c r="DD75" s="12">
        <v>20.342268667776352</v>
      </c>
      <c r="DE75" s="12">
        <v>0.48541103561697146</v>
      </c>
      <c r="DF75" s="12">
        <v>3.01314079172836</v>
      </c>
      <c r="DG75" s="12">
        <v>1.7791596208315315</v>
      </c>
      <c r="DH75" s="12">
        <v>1.9414969931483272</v>
      </c>
      <c r="DI75" s="12">
        <v>2.842029583386025</v>
      </c>
      <c r="DJ75" s="12">
        <v>3.651501651980092</v>
      </c>
      <c r="DK75" s="12">
        <v>0.5111305959572902</v>
      </c>
      <c r="DL75" s="12">
        <v>0.32705242620157754</v>
      </c>
      <c r="DM75" s="12">
        <v>0.28280356609176593</v>
      </c>
      <c r="DN75" s="12">
        <v>5.588417489416695</v>
      </c>
      <c r="DO75" s="12">
        <v>7.4357124875036025</v>
      </c>
      <c r="DP75" s="12">
        <v>3.3505470358769385</v>
      </c>
      <c r="DQ75" s="12">
        <v>0.361074676801758</v>
      </c>
      <c r="DR75" s="12">
        <v>18.465483090883183</v>
      </c>
      <c r="DS75" s="12">
        <v>3.754423654035861</v>
      </c>
      <c r="DT75" s="12">
        <v>2.2271350108186523</v>
      </c>
      <c r="DU75" s="12">
        <v>0.9131985444439119</v>
      </c>
      <c r="DV75" s="12">
        <v>11.112015202697668</v>
      </c>
    </row>
    <row r="76" spans="1:126" ht="15">
      <c r="A76" s="72">
        <v>1786</v>
      </c>
      <c r="B76" s="12">
        <v>77.91666666666667</v>
      </c>
      <c r="C76" s="32">
        <v>9.234471979999999</v>
      </c>
      <c r="D76" s="32">
        <v>10.864102083333332</v>
      </c>
      <c r="F76" s="31"/>
      <c r="I76" s="32">
        <v>19.35833333333333</v>
      </c>
      <c r="K76" s="32">
        <v>0.10694530066666671</v>
      </c>
      <c r="L76" s="32">
        <v>0.1235003009166667</v>
      </c>
      <c r="M76" s="32">
        <v>0.1802728496296296</v>
      </c>
      <c r="N76" s="12"/>
      <c r="O76" s="32">
        <v>0.196929425</v>
      </c>
      <c r="P76" s="32"/>
      <c r="Q76" s="32"/>
      <c r="R76" s="12"/>
      <c r="S76" s="12"/>
      <c r="T76" s="32">
        <v>4.3975</v>
      </c>
      <c r="U76" s="12"/>
      <c r="V76" s="12"/>
      <c r="W76" s="12"/>
      <c r="X76" s="12">
        <v>0.5841421</v>
      </c>
      <c r="Y76" s="32">
        <v>2.97</v>
      </c>
      <c r="Z76" s="12"/>
      <c r="AB76" s="32">
        <v>0.4194166434</v>
      </c>
      <c r="AC76" s="32">
        <v>20.525</v>
      </c>
      <c r="AE76" s="32">
        <v>18.35</v>
      </c>
      <c r="AG76" s="1">
        <v>21.45</v>
      </c>
      <c r="AH76" s="32">
        <v>5.577848762500001</v>
      </c>
      <c r="AI76" s="12"/>
      <c r="AJ76" s="32">
        <v>5.0516976666666675</v>
      </c>
      <c r="AK76" s="32">
        <v>2.7777113999999994</v>
      </c>
      <c r="AL76" s="12">
        <v>6.75</v>
      </c>
      <c r="AM76" s="12"/>
      <c r="AN76" s="32">
        <v>26.5</v>
      </c>
      <c r="AO76" s="32">
        <v>0.035291630100000006</v>
      </c>
      <c r="AP76" s="12">
        <v>23.557387500000004</v>
      </c>
      <c r="AQ76" s="12">
        <v>1.83</v>
      </c>
      <c r="AR76" s="32">
        <v>0.2843632275000001</v>
      </c>
      <c r="AS76" s="12">
        <v>9.884044908333339</v>
      </c>
      <c r="AT76" s="32">
        <v>8.22204564</v>
      </c>
      <c r="AU76" s="32">
        <v>0.32414058</v>
      </c>
      <c r="AV76" s="32">
        <v>0.46103093875</v>
      </c>
      <c r="AW76" s="12">
        <v>3.4583333333333335</v>
      </c>
      <c r="AX76" s="32">
        <v>1.7111038700000005</v>
      </c>
      <c r="AY76" s="12">
        <v>96.46666666666667</v>
      </c>
      <c r="AZ76" s="12">
        <v>10.567662929166666</v>
      </c>
      <c r="BA76" s="12">
        <v>25.291666666666668</v>
      </c>
      <c r="BB76" s="32">
        <v>3.01085895333333</v>
      </c>
      <c r="BD76" s="1">
        <v>0.3381949442451325</v>
      </c>
      <c r="BE76" s="1">
        <v>3.3591666666666655</v>
      </c>
      <c r="BF76" s="32">
        <v>0.4478615519166668</v>
      </c>
      <c r="BG76" s="32">
        <v>0.5944502118333332</v>
      </c>
      <c r="BH76" s="12">
        <f t="shared" si="3"/>
        <v>0.36567911937680425</v>
      </c>
      <c r="BI76" s="32">
        <v>0.5260441874999999</v>
      </c>
      <c r="BK76" s="32">
        <v>0.24755191791666664</v>
      </c>
      <c r="BL76" s="12"/>
      <c r="BM76" s="32">
        <v>0.24400348200000008</v>
      </c>
      <c r="BN76" s="32">
        <v>0.11730055650000003</v>
      </c>
      <c r="BO76" s="13">
        <v>0.14396600599999998</v>
      </c>
      <c r="BP76" s="13">
        <v>1.08</v>
      </c>
      <c r="BQ76" s="1">
        <v>55.85</v>
      </c>
      <c r="BR76" s="32">
        <v>6.64708005</v>
      </c>
      <c r="BS76" s="1">
        <v>1.2889224000000001</v>
      </c>
      <c r="BT76" s="12">
        <v>9.666666666666666</v>
      </c>
      <c r="BU76" s="12">
        <v>2.7433333333333336</v>
      </c>
      <c r="BV76" s="12">
        <v>0.33903643433333336</v>
      </c>
      <c r="BW76" s="12">
        <v>38.416666666666664</v>
      </c>
      <c r="BX76" s="12"/>
      <c r="BY76" s="32">
        <v>0.28290306961538453</v>
      </c>
      <c r="BZ76" s="12">
        <v>13.791666666666666</v>
      </c>
      <c r="CA76" s="12">
        <v>7.439166666666666</v>
      </c>
      <c r="CB76" s="50">
        <v>0.9907466808333333</v>
      </c>
      <c r="CC76" s="12">
        <v>60</v>
      </c>
      <c r="CD76" s="32">
        <v>1.454339183333333</v>
      </c>
      <c r="CF76" s="28">
        <v>3.058993423221098</v>
      </c>
      <c r="CG76" s="12">
        <v>23.521056384722783</v>
      </c>
      <c r="CI76" s="46">
        <v>1786</v>
      </c>
      <c r="CJ76" s="12">
        <v>2.2822904701477835</v>
      </c>
      <c r="CK76" s="12">
        <v>1.3043395231539299</v>
      </c>
      <c r="CL76" s="12">
        <v>5.54568320964263</v>
      </c>
      <c r="CM76" s="12">
        <v>6.4041481103885625</v>
      </c>
      <c r="CN76" s="12">
        <v>8.879578131294576</v>
      </c>
      <c r="CO76" s="12"/>
      <c r="CP76" s="12">
        <v>10.211839126162474</v>
      </c>
      <c r="CQ76" s="12">
        <v>0.5352669852245109</v>
      </c>
      <c r="CR76" s="12">
        <v>21.157702263636594</v>
      </c>
      <c r="CS76" s="12">
        <v>1.4293340968281147</v>
      </c>
      <c r="CT76" s="12">
        <v>10.478296757533386</v>
      </c>
      <c r="CU76" s="12">
        <v>0.6533470645988725</v>
      </c>
      <c r="CV76" s="12">
        <v>45.508645157260275</v>
      </c>
      <c r="CX76" s="12">
        <v>1.8067260384244959</v>
      </c>
      <c r="CY76" s="12">
        <v>0.6107879799645757</v>
      </c>
      <c r="CZ76" s="12">
        <v>1.6219801232301418</v>
      </c>
      <c r="DA76" s="12">
        <v>5.125403505325086</v>
      </c>
      <c r="DB76" s="12">
        <v>426.35684008951716</v>
      </c>
      <c r="DC76" s="12">
        <v>0.5252629617851988</v>
      </c>
      <c r="DD76" s="12">
        <v>23.59037515117111</v>
      </c>
      <c r="DE76" s="12">
        <v>0.3375291060582638</v>
      </c>
      <c r="DF76" s="12">
        <v>2.7182674725253455</v>
      </c>
      <c r="DG76" s="12">
        <v>1.6327052656458114</v>
      </c>
      <c r="DH76" s="12">
        <v>2.101416588106393</v>
      </c>
      <c r="DI76" s="12">
        <v>2.747051007568632</v>
      </c>
      <c r="DJ76" s="12">
        <v>3.693690746141024</v>
      </c>
      <c r="DK76" s="12">
        <v>0.4871105669312431</v>
      </c>
      <c r="DL76" s="12">
        <v>0.20409742738942718</v>
      </c>
      <c r="DM76" s="12">
        <v>0.16044868061350737</v>
      </c>
      <c r="DN76" s="12">
        <v>6.082658355333806</v>
      </c>
      <c r="DO76" s="12">
        <v>6.997674002838274</v>
      </c>
      <c r="DP76" s="12">
        <v>3.6049829162698077</v>
      </c>
      <c r="DQ76" s="12">
        <v>0.2511199522129158</v>
      </c>
      <c r="DR76" s="12">
        <v>18.021444551259016</v>
      </c>
      <c r="DS76" s="12">
        <v>2.860710103573605</v>
      </c>
      <c r="DT76" s="12">
        <v>1.563751759673898</v>
      </c>
      <c r="DU76" s="12">
        <v>0.8461372012859865</v>
      </c>
      <c r="DV76" s="12">
        <v>9.79248580527758</v>
      </c>
    </row>
    <row r="77" spans="1:126" ht="15">
      <c r="A77" s="72">
        <v>1787</v>
      </c>
      <c r="B77" s="12">
        <v>75.48333333333333</v>
      </c>
      <c r="C77" s="32">
        <v>8.946239766666666</v>
      </c>
      <c r="D77" s="32">
        <v>9.678629166666664</v>
      </c>
      <c r="F77" s="32">
        <v>0.0446426136</v>
      </c>
      <c r="I77" s="32">
        <v>18.633333333333333</v>
      </c>
      <c r="K77" s="32">
        <v>0.099994013</v>
      </c>
      <c r="L77" s="32">
        <v>0.13631249866666667</v>
      </c>
      <c r="M77" s="32">
        <v>0.15750303085185186</v>
      </c>
      <c r="N77" s="12"/>
      <c r="O77" s="32">
        <v>0.204637125</v>
      </c>
      <c r="P77" s="32"/>
      <c r="Q77" s="32"/>
      <c r="R77" s="12"/>
      <c r="S77" s="12"/>
      <c r="T77" s="32">
        <v>3.185</v>
      </c>
      <c r="U77" s="12"/>
      <c r="V77" s="12"/>
      <c r="W77" s="12"/>
      <c r="X77" s="12">
        <v>0.4231234500000001</v>
      </c>
      <c r="Y77" s="32">
        <v>2.98</v>
      </c>
      <c r="Z77" s="12"/>
      <c r="AB77" s="32">
        <v>0.42071885210000004</v>
      </c>
      <c r="AC77" s="32">
        <v>19.208333333333336</v>
      </c>
      <c r="AE77" s="32">
        <v>14.933333333333332</v>
      </c>
      <c r="AG77" s="1">
        <v>19.725</v>
      </c>
      <c r="AH77" s="32">
        <v>4.997418475</v>
      </c>
      <c r="AI77" s="12"/>
      <c r="AJ77" s="32">
        <v>5.264472086666668</v>
      </c>
      <c r="AK77" s="32">
        <v>2.8332341999999997</v>
      </c>
      <c r="AL77" s="12">
        <v>6.1875</v>
      </c>
      <c r="AM77" s="12"/>
      <c r="AN77" s="32">
        <v>25.5</v>
      </c>
      <c r="AO77" s="32">
        <v>0.0338313203</v>
      </c>
      <c r="AP77" s="12">
        <v>22.446596875000004</v>
      </c>
      <c r="AQ77" s="12">
        <v>1.9191666666666665</v>
      </c>
      <c r="AR77" s="32">
        <v>0.29820906500000005</v>
      </c>
      <c r="AS77" s="12">
        <v>9.195780583333336</v>
      </c>
      <c r="AT77" s="32">
        <v>11.61112863</v>
      </c>
      <c r="AU77" s="32">
        <v>0.300021923</v>
      </c>
      <c r="AV77" s="32">
        <v>0.3480317886666667</v>
      </c>
      <c r="AW77" s="12">
        <v>2.5975</v>
      </c>
      <c r="AX77" s="32">
        <v>1.5333666600000004</v>
      </c>
      <c r="AY77" s="12">
        <v>89.78333333333333</v>
      </c>
      <c r="AZ77" s="12">
        <v>10.556693</v>
      </c>
      <c r="BA77" s="12">
        <v>25.041666666666668</v>
      </c>
      <c r="BB77" s="32">
        <v>2.98111074833333</v>
      </c>
      <c r="BD77" s="1">
        <v>0.33799391444582644</v>
      </c>
      <c r="BE77" s="1">
        <v>3.329166666666667</v>
      </c>
      <c r="BF77" s="32">
        <v>0.44390454725000006</v>
      </c>
      <c r="BG77" s="32">
        <v>0.562741201</v>
      </c>
      <c r="BH77" s="12">
        <f t="shared" si="3"/>
        <v>0.3577057103169431</v>
      </c>
      <c r="BI77" s="32">
        <v>0.5014972895833333</v>
      </c>
      <c r="BK77" s="32">
        <v>0.27906386875</v>
      </c>
      <c r="BL77" s="12"/>
      <c r="BM77" s="32">
        <v>0.24400348200000008</v>
      </c>
      <c r="BN77" s="32">
        <v>0.11804847250000006</v>
      </c>
      <c r="BO77" s="13">
        <v>0.13913208341666664</v>
      </c>
      <c r="BP77" s="13">
        <v>1.065</v>
      </c>
      <c r="BQ77" s="1">
        <v>53.7</v>
      </c>
      <c r="BR77" s="32">
        <v>6.494581350000001</v>
      </c>
      <c r="BS77" s="1">
        <v>1.2852186000000003</v>
      </c>
      <c r="BT77" s="12">
        <v>10.333333333333334</v>
      </c>
      <c r="BU77" s="12">
        <v>2.6133333333333337</v>
      </c>
      <c r="BV77" s="12">
        <v>0.3482363021666667</v>
      </c>
      <c r="BW77" s="12">
        <v>40.55833333333333</v>
      </c>
      <c r="BX77" s="12"/>
      <c r="BY77" s="32">
        <v>0.2255380430769231</v>
      </c>
      <c r="BZ77" s="12">
        <v>11</v>
      </c>
      <c r="CA77" s="12">
        <v>6.6875</v>
      </c>
      <c r="CB77" s="50">
        <v>0.891613365</v>
      </c>
      <c r="CC77" s="12">
        <v>60</v>
      </c>
      <c r="CD77" s="32">
        <v>1.4546031</v>
      </c>
      <c r="CF77" s="28">
        <v>3.068251247524956</v>
      </c>
      <c r="CG77" s="12">
        <v>23.753805691532484</v>
      </c>
      <c r="CI77" s="46">
        <v>1787</v>
      </c>
      <c r="CJ77" s="12">
        <v>2.1769595697291924</v>
      </c>
      <c r="CK77" s="12">
        <v>1.2141109352323727</v>
      </c>
      <c r="CL77" s="12">
        <v>5.23653157062231</v>
      </c>
      <c r="CM77" s="12">
        <v>7.138474407846912</v>
      </c>
      <c r="CN77" s="12">
        <v>7.781426080528571</v>
      </c>
      <c r="CO77" s="12"/>
      <c r="CP77" s="12">
        <v>10.716529254445302</v>
      </c>
      <c r="CQ77" s="12">
        <v>0.39021992988578447</v>
      </c>
      <c r="CR77" s="12">
        <v>21.367174835753197</v>
      </c>
      <c r="CS77" s="12">
        <v>1.3166948722699034</v>
      </c>
      <c r="CT77" s="12">
        <v>11.027689941592769</v>
      </c>
      <c r="CU77" s="12">
        <v>0.6730009466540448</v>
      </c>
      <c r="CV77" s="12">
        <v>41.84250932530971</v>
      </c>
      <c r="CX77" s="12">
        <v>1.7464913947197651</v>
      </c>
      <c r="CY77" s="12">
        <v>0.5877467543430305</v>
      </c>
      <c r="CZ77" s="12">
        <v>1.7124925675177114</v>
      </c>
      <c r="DA77" s="12">
        <v>4.815687849345605</v>
      </c>
      <c r="DB77" s="12">
        <v>608.0568207773756</v>
      </c>
      <c r="DC77" s="12">
        <v>0.4909901054739633</v>
      </c>
      <c r="DD77" s="12">
        <v>17.879703713544068</v>
      </c>
      <c r="DE77" s="12">
        <v>0.30546204038505675</v>
      </c>
      <c r="DF77" s="12">
        <v>2.6311972938705503</v>
      </c>
      <c r="DG77" s="12">
        <v>1.6267715646843721</v>
      </c>
      <c r="DH77" s="12">
        <v>2.1209493761997713</v>
      </c>
      <c r="DI77" s="12">
        <v>2.740363544970052</v>
      </c>
      <c r="DJ77" s="12">
        <v>3.5312635766824183</v>
      </c>
      <c r="DK77" s="12">
        <v>0.4689756471228224</v>
      </c>
      <c r="DL77" s="12">
        <v>0.20611704478966378</v>
      </c>
      <c r="DM77" s="12">
        <v>0.1826626870712269</v>
      </c>
      <c r="DN77" s="12">
        <v>6.182015648376766</v>
      </c>
      <c r="DO77" s="12">
        <v>7.3271582750205795</v>
      </c>
      <c r="DP77" s="12">
        <v>3.515149350281766</v>
      </c>
      <c r="DQ77" s="12">
        <v>0.2609614885383874</v>
      </c>
      <c r="DR77" s="12">
        <v>17.938497450374136</v>
      </c>
      <c r="DS77" s="12">
        <v>3.039720520365673</v>
      </c>
      <c r="DT77" s="12">
        <v>1.4890248039909073</v>
      </c>
      <c r="DU77" s="12">
        <v>0.7660125017175392</v>
      </c>
      <c r="DV77" s="12">
        <v>9.853986412921422</v>
      </c>
    </row>
    <row r="78" spans="1:126" ht="15">
      <c r="A78" s="72">
        <v>1788</v>
      </c>
      <c r="B78" s="12">
        <v>53.73333333333331</v>
      </c>
      <c r="C78" s="32">
        <v>6.368493659166665</v>
      </c>
      <c r="D78" s="32">
        <v>9.283632291666665</v>
      </c>
      <c r="F78" s="32">
        <v>0.04358897595</v>
      </c>
      <c r="I78" s="32">
        <v>14.641666666666666</v>
      </c>
      <c r="K78" s="32">
        <v>0.08194824233333332</v>
      </c>
      <c r="L78" s="32">
        <v>0.11506759183333334</v>
      </c>
      <c r="M78" s="32">
        <v>0.14846997818518515</v>
      </c>
      <c r="N78" s="12"/>
      <c r="O78" s="32">
        <v>0.19916435000000005</v>
      </c>
      <c r="P78" s="32"/>
      <c r="Q78" s="32"/>
      <c r="R78" s="12"/>
      <c r="S78" s="12"/>
      <c r="T78" s="32">
        <v>2.643333333333333</v>
      </c>
      <c r="U78" s="12"/>
      <c r="V78" s="12"/>
      <c r="W78" s="12"/>
      <c r="X78" s="12">
        <v>0.3508049</v>
      </c>
      <c r="Y78" s="32">
        <v>2.688333333333333</v>
      </c>
      <c r="Z78" s="12"/>
      <c r="AB78" s="32">
        <v>0.3796373308749999</v>
      </c>
      <c r="AC78" s="32">
        <v>17.275</v>
      </c>
      <c r="AE78" s="32">
        <v>13.608333333333334</v>
      </c>
      <c r="AG78" s="1">
        <v>22.325</v>
      </c>
      <c r="AH78" s="32">
        <v>4.605547274999999</v>
      </c>
      <c r="AI78" s="12"/>
      <c r="AJ78" s="32">
        <v>4.8185387933333335</v>
      </c>
      <c r="AK78" s="32">
        <v>2.53760148</v>
      </c>
      <c r="AL78" s="12">
        <v>6.260833333333333</v>
      </c>
      <c r="AM78" s="12"/>
      <c r="AN78" s="32">
        <v>26.15</v>
      </c>
      <c r="AO78" s="32">
        <v>0.034861150533333336</v>
      </c>
      <c r="AP78" s="12">
        <v>22.669656250000006</v>
      </c>
      <c r="AQ78" s="12">
        <v>1.8533333333333333</v>
      </c>
      <c r="AR78" s="32">
        <v>0.28752679999999997</v>
      </c>
      <c r="AS78" s="12">
        <v>8.756693224999998</v>
      </c>
      <c r="AT78" s="32">
        <v>9.71940591</v>
      </c>
      <c r="AU78" s="32">
        <v>0.235132304916667</v>
      </c>
      <c r="AV78" s="32">
        <v>0.3691165154166667</v>
      </c>
      <c r="AW78" s="12">
        <v>2.768333333333333</v>
      </c>
      <c r="AX78" s="32">
        <v>1.9135049675</v>
      </c>
      <c r="AY78" s="12">
        <v>75.15</v>
      </c>
      <c r="AZ78" s="12">
        <v>9.145086775</v>
      </c>
      <c r="BA78" s="12">
        <v>22.958333333333332</v>
      </c>
      <c r="BB78" s="32">
        <v>2.73315410333333</v>
      </c>
      <c r="BD78" s="1">
        <v>0.31831184065751433</v>
      </c>
      <c r="BE78" s="1">
        <v>3.1366666666666667</v>
      </c>
      <c r="BF78" s="32">
        <v>0.41824662775</v>
      </c>
      <c r="BG78" s="32">
        <v>0.5222857200833332</v>
      </c>
      <c r="BH78" s="12">
        <f t="shared" si="3"/>
        <v>0.33541328214261396</v>
      </c>
      <c r="BI78" s="32">
        <v>0.3960321354166667</v>
      </c>
      <c r="BK78" s="32">
        <v>0.27611160133333335</v>
      </c>
      <c r="BL78" s="12"/>
      <c r="BM78" s="32">
        <v>0.2164521982500001</v>
      </c>
      <c r="BN78" s="32">
        <v>0.11875803383333336</v>
      </c>
      <c r="BO78" s="13">
        <v>0.1410384190833333</v>
      </c>
      <c r="BP78" s="13">
        <v>1.0583333333333338</v>
      </c>
      <c r="BQ78" s="1">
        <v>54.8</v>
      </c>
      <c r="BR78" s="32">
        <v>6.52370625</v>
      </c>
      <c r="BS78" s="1">
        <v>1.2714528099999998</v>
      </c>
      <c r="BT78" s="12">
        <v>10.225</v>
      </c>
      <c r="BU78" s="12">
        <v>2.349166666666666</v>
      </c>
      <c r="BV78" s="12">
        <v>0.3150358469999999</v>
      </c>
      <c r="BW78" s="12">
        <v>40.083333333333336</v>
      </c>
      <c r="BX78" s="12"/>
      <c r="BY78" s="32">
        <v>0.2507305026923077</v>
      </c>
      <c r="BZ78" s="12">
        <v>12.233333333333334</v>
      </c>
      <c r="CA78" s="12">
        <v>5.9383333333333335</v>
      </c>
      <c r="CB78" s="50">
        <v>0.7916236058333332</v>
      </c>
      <c r="CC78" s="12">
        <v>60</v>
      </c>
      <c r="CD78" s="32">
        <v>1.4546031</v>
      </c>
      <c r="CF78" s="28">
        <v>3.147153398270658</v>
      </c>
      <c r="CG78" s="12">
        <v>24.011895330836865</v>
      </c>
      <c r="CI78" s="46">
        <v>1788</v>
      </c>
      <c r="CJ78" s="12">
        <v>1.7164694597050607</v>
      </c>
      <c r="CK78" s="12">
        <v>1.0843565080947042</v>
      </c>
      <c r="CL78" s="12">
        <v>4.33813050872827</v>
      </c>
      <c r="CM78" s="12">
        <v>6.091384226004672</v>
      </c>
      <c r="CN78" s="12">
        <v>7.548797109463094</v>
      </c>
      <c r="CO78" s="12"/>
      <c r="CP78" s="12">
        <v>10.54325167184938</v>
      </c>
      <c r="CQ78" s="12">
        <v>0.32957610281706295</v>
      </c>
      <c r="CR78" s="12">
        <v>19.62266249554784</v>
      </c>
      <c r="CS78" s="12">
        <v>1.2207101638519595</v>
      </c>
      <c r="CT78" s="12">
        <v>10.203245146771046</v>
      </c>
      <c r="CU78" s="12">
        <v>0.6093262112913672</v>
      </c>
      <c r="CV78" s="12">
        <v>43.4271815938177</v>
      </c>
      <c r="CX78" s="12">
        <v>1.8280087811865753</v>
      </c>
      <c r="CY78" s="12">
        <v>0.6000368317875746</v>
      </c>
      <c r="CZ78" s="12">
        <v>1.6814218350183405</v>
      </c>
      <c r="DA78" s="12">
        <v>4.635569592869072</v>
      </c>
      <c r="DB78" s="12">
        <v>514.5205083640232</v>
      </c>
      <c r="DC78" s="12">
        <v>0.3889782274849965</v>
      </c>
      <c r="DD78" s="12">
        <v>19.353649098959423</v>
      </c>
      <c r="DE78" s="12">
        <v>0.3853311052888829</v>
      </c>
      <c r="DF78" s="12">
        <v>2.2804972215638024</v>
      </c>
      <c r="DG78" s="12">
        <v>1.5191732198240098</v>
      </c>
      <c r="DH78" s="12">
        <v>2.0191447668500704</v>
      </c>
      <c r="DI78" s="12">
        <v>2.628848216935836</v>
      </c>
      <c r="DJ78" s="12">
        <v>3.313010525553906</v>
      </c>
      <c r="DK78" s="12">
        <v>0.37437373364526855</v>
      </c>
      <c r="DL78" s="12">
        <v>0.18483028195265122</v>
      </c>
      <c r="DM78" s="12">
        <v>0.18269393416494234</v>
      </c>
      <c r="DN78" s="12">
        <v>6.286746793584479</v>
      </c>
      <c r="DO78" s="12">
        <v>7.306876927994834</v>
      </c>
      <c r="DP78" s="12">
        <v>3.626125007566565</v>
      </c>
      <c r="DQ78" s="12">
        <v>0.26295553207453826</v>
      </c>
      <c r="DR78" s="12">
        <v>16.471102935307165</v>
      </c>
      <c r="DS78" s="12">
        <v>3.065666945045848</v>
      </c>
      <c r="DT78" s="12">
        <v>1.6194132477053516</v>
      </c>
      <c r="DU78" s="12">
        <v>0.6925136283754183</v>
      </c>
      <c r="DV78" s="12">
        <v>10.039612228606046</v>
      </c>
    </row>
    <row r="79" spans="1:126" ht="15">
      <c r="A79" s="72">
        <v>1789</v>
      </c>
      <c r="B79" s="12">
        <v>49.15</v>
      </c>
      <c r="C79" s="32">
        <v>5.819123641666666</v>
      </c>
      <c r="D79" s="32">
        <v>7.542462916666667</v>
      </c>
      <c r="F79" s="32">
        <v>0.04166571239999999</v>
      </c>
      <c r="I79" s="32">
        <v>14.708333333333334</v>
      </c>
      <c r="K79" s="32">
        <v>0.06667175766666665</v>
      </c>
      <c r="L79" s="32">
        <v>0.10077302125</v>
      </c>
      <c r="M79" s="32">
        <v>0.15180213707407408</v>
      </c>
      <c r="N79" s="12"/>
      <c r="O79" s="32">
        <v>0.22377740000000002</v>
      </c>
      <c r="P79" s="32"/>
      <c r="Q79" s="32"/>
      <c r="R79" s="12"/>
      <c r="S79" s="12"/>
      <c r="T79" s="32">
        <v>3.1041666666666665</v>
      </c>
      <c r="U79" s="12"/>
      <c r="V79" s="12"/>
      <c r="W79" s="12"/>
      <c r="X79" s="12">
        <v>0.41193605</v>
      </c>
      <c r="Y79" s="32">
        <v>2.1075</v>
      </c>
      <c r="Z79" s="12"/>
      <c r="AB79" s="32">
        <v>0.2976153171</v>
      </c>
      <c r="AC79" s="32">
        <v>19.916666666666668</v>
      </c>
      <c r="AE79" s="32">
        <v>15.933333333333332</v>
      </c>
      <c r="AG79" s="1">
        <v>29.416666666666668</v>
      </c>
      <c r="AH79" s="32">
        <v>5.2075767625000005</v>
      </c>
      <c r="AI79" s="12"/>
      <c r="AJ79" s="32">
        <v>4.40724972</v>
      </c>
      <c r="AK79" s="32">
        <v>2.44507221</v>
      </c>
      <c r="AL79" s="12">
        <v>5.75</v>
      </c>
      <c r="AM79" s="12"/>
      <c r="AN79" s="32">
        <v>26.625</v>
      </c>
      <c r="AO79" s="32">
        <v>0.03527867116666668</v>
      </c>
      <c r="AP79" s="12">
        <v>22.669012500000008</v>
      </c>
      <c r="AQ79" s="12">
        <v>1.9875</v>
      </c>
      <c r="AR79" s="32">
        <v>0.3088218924999999</v>
      </c>
      <c r="AS79" s="12">
        <v>9.583170533333337</v>
      </c>
      <c r="AT79" s="32">
        <v>6.52782915</v>
      </c>
      <c r="AU79" s="32">
        <v>0.233442227666667</v>
      </c>
      <c r="AV79" s="32">
        <v>0.35936398766666666</v>
      </c>
      <c r="AW79" s="12">
        <v>2.6958333333333324</v>
      </c>
      <c r="AX79" s="32">
        <v>2.2223047</v>
      </c>
      <c r="AY79" s="12">
        <v>71.8</v>
      </c>
      <c r="AZ79" s="12">
        <v>8.438538133333331</v>
      </c>
      <c r="BA79" s="12">
        <v>20.833333333333332</v>
      </c>
      <c r="BB79" s="32">
        <v>2.480143285</v>
      </c>
      <c r="BD79" s="1">
        <v>0.32679906749696835</v>
      </c>
      <c r="BE79" s="1">
        <v>3.7741666666666664</v>
      </c>
      <c r="BF79" s="32">
        <v>0.5032220507499999</v>
      </c>
      <c r="BG79" s="32">
        <v>0.5934720418333332</v>
      </c>
      <c r="BH79" s="12">
        <f t="shared" si="3"/>
        <v>0.38534307646050475</v>
      </c>
      <c r="BI79" s="32">
        <v>0.3990255479166666</v>
      </c>
      <c r="BK79" s="32">
        <v>0.2741313668333333</v>
      </c>
      <c r="BL79" s="12"/>
      <c r="BM79" s="32">
        <v>0.23379558300000003</v>
      </c>
      <c r="BN79" s="32">
        <v>0.11817465063636365</v>
      </c>
      <c r="BO79" s="13">
        <v>0.14363283183333334</v>
      </c>
      <c r="BP79" s="13">
        <v>1.0775</v>
      </c>
      <c r="BQ79" s="1">
        <v>60.65</v>
      </c>
      <c r="BR79" s="32">
        <v>7.215920100000002</v>
      </c>
      <c r="BS79" s="1">
        <v>1.5034341500000004</v>
      </c>
      <c r="BT79" s="12">
        <v>11.333333333333334</v>
      </c>
      <c r="BU79" s="12">
        <v>1.9241666666666664</v>
      </c>
      <c r="BV79" s="12">
        <v>0.25683522666666664</v>
      </c>
      <c r="BW79" s="12">
        <v>34.375</v>
      </c>
      <c r="BX79" s="12"/>
      <c r="BY79" s="32">
        <v>0.27135369410256405</v>
      </c>
      <c r="BZ79" s="12">
        <v>13.241666666666667</v>
      </c>
      <c r="CA79" s="12">
        <v>6.879166666666666</v>
      </c>
      <c r="CB79" s="50">
        <v>0.9158171983333333</v>
      </c>
      <c r="CC79" s="12">
        <v>60</v>
      </c>
      <c r="CD79" s="32">
        <v>1.4546031</v>
      </c>
      <c r="CF79" s="28">
        <v>3.066871442604375</v>
      </c>
      <c r="CG79" s="12">
        <v>24.31947128267291</v>
      </c>
      <c r="CI79" s="46">
        <v>1789</v>
      </c>
      <c r="CJ79" s="12">
        <v>1.505817748568139</v>
      </c>
      <c r="CK79" s="12">
        <v>1.0552727734900524</v>
      </c>
      <c r="CL79" s="12">
        <v>3.57464206869602</v>
      </c>
      <c r="CM79" s="12">
        <v>5.402999617181953</v>
      </c>
      <c r="CN79" s="12">
        <v>7.496796859699583</v>
      </c>
      <c r="CO79" s="12"/>
      <c r="CP79" s="12">
        <v>11.997945397850943</v>
      </c>
      <c r="CQ79" s="12">
        <v>0.38460919372750246</v>
      </c>
      <c r="CR79" s="12">
        <v>15.300561385723675</v>
      </c>
      <c r="CS79" s="12">
        <v>1.38497048133259</v>
      </c>
      <c r="CT79" s="12">
        <v>9.451882360819967</v>
      </c>
      <c r="CU79" s="12">
        <v>0.594628633951566</v>
      </c>
      <c r="CV79" s="12">
        <v>38.86646179212525</v>
      </c>
      <c r="CX79" s="12">
        <v>1.843952417731472</v>
      </c>
      <c r="CY79" s="12">
        <v>0.6077056355963573</v>
      </c>
      <c r="CZ79" s="12">
        <v>1.7961634198481211</v>
      </c>
      <c r="DA79" s="12">
        <v>5.1380683124045365</v>
      </c>
      <c r="DB79" s="12">
        <v>349.99306323247896</v>
      </c>
      <c r="DC79" s="12">
        <v>0.3911290725037135</v>
      </c>
      <c r="DD79" s="12">
        <v>18.728298221526387</v>
      </c>
      <c r="DE79" s="12">
        <v>0.4532478642485662</v>
      </c>
      <c r="DF79" s="12">
        <v>2.127110776901672</v>
      </c>
      <c r="DG79" s="12">
        <v>1.368540174869708</v>
      </c>
      <c r="DH79" s="12">
        <v>2.0995351976533017</v>
      </c>
      <c r="DI79" s="12">
        <v>3.143515812043014</v>
      </c>
      <c r="DJ79" s="12">
        <v>3.8127876257291184</v>
      </c>
      <c r="DK79" s="12">
        <v>0.3820351589388544</v>
      </c>
      <c r="DL79" s="12">
        <v>0.20219718943045062</v>
      </c>
      <c r="DM79" s="12">
        <v>0.18370707917837206</v>
      </c>
      <c r="DN79" s="12">
        <v>6.3359973158379805</v>
      </c>
      <c r="DO79" s="12">
        <v>7.368116099999126</v>
      </c>
      <c r="DP79" s="12">
        <v>3.9829486527508386</v>
      </c>
      <c r="DQ79" s="12">
        <v>0.2990632337547426</v>
      </c>
      <c r="DR79" s="12">
        <v>13.376468238921419</v>
      </c>
      <c r="DS79" s="12">
        <v>2.858894548337811</v>
      </c>
      <c r="DT79" s="12">
        <v>2.0456330600514883</v>
      </c>
      <c r="DU79" s="12">
        <v>0.7967206896211103</v>
      </c>
      <c r="DV79" s="12">
        <v>9.960290658981208</v>
      </c>
    </row>
    <row r="80" spans="1:126" ht="15">
      <c r="A80" s="72">
        <v>1790</v>
      </c>
      <c r="B80" s="12">
        <v>51.2</v>
      </c>
      <c r="C80" s="32">
        <v>6.075321982499998</v>
      </c>
      <c r="D80" s="32">
        <v>7.083514166666667</v>
      </c>
      <c r="F80" s="32">
        <v>0.04836483054</v>
      </c>
      <c r="I80" s="32">
        <v>22</v>
      </c>
      <c r="K80" s="32">
        <v>0.10926377266666666</v>
      </c>
      <c r="L80" s="32">
        <v>0.09680113941666665</v>
      </c>
      <c r="M80" s="32">
        <v>0.14367578496296296</v>
      </c>
      <c r="N80" s="12"/>
      <c r="O80" s="32">
        <v>0.18921980000000002</v>
      </c>
      <c r="P80" s="32"/>
      <c r="Q80" s="32"/>
      <c r="R80" s="12"/>
      <c r="S80" s="12"/>
      <c r="T80" s="1">
        <v>4.07</v>
      </c>
      <c r="U80" s="12"/>
      <c r="V80" s="12"/>
      <c r="W80" s="12"/>
      <c r="X80" s="12">
        <v>0.5409907000000002</v>
      </c>
      <c r="Y80" s="32">
        <v>1.8116666666666668</v>
      </c>
      <c r="Z80" s="12"/>
      <c r="AB80" s="32">
        <v>0.255840514725</v>
      </c>
      <c r="AC80" s="32">
        <v>27.725</v>
      </c>
      <c r="AE80" s="32">
        <v>22.675</v>
      </c>
      <c r="AG80" s="1">
        <v>3.9475</v>
      </c>
      <c r="AH80" s="32">
        <v>6.3846367375</v>
      </c>
      <c r="AI80" s="12"/>
      <c r="AJ80" s="32">
        <v>4.181992159999998</v>
      </c>
      <c r="AK80" s="32">
        <v>2.5824649500000003</v>
      </c>
      <c r="AL80" s="12">
        <v>5.666666666666667</v>
      </c>
      <c r="AM80" s="12"/>
      <c r="AN80" s="32">
        <v>28.25</v>
      </c>
      <c r="AO80" s="32">
        <v>0.03766473476666665</v>
      </c>
      <c r="AP80" s="12">
        <v>23.113521875000004</v>
      </c>
      <c r="AQ80" s="12">
        <v>2.2666666666666666</v>
      </c>
      <c r="AR80" s="32">
        <v>0.352203665</v>
      </c>
      <c r="AS80" s="12">
        <v>9.213870891666659</v>
      </c>
      <c r="AT80" s="32">
        <v>7.58332092</v>
      </c>
      <c r="AU80" s="32">
        <v>0.274001621583333</v>
      </c>
      <c r="AV80" s="32">
        <v>0.36694468324999996</v>
      </c>
      <c r="AW80" s="12">
        <v>2.7525</v>
      </c>
      <c r="AX80" s="32">
        <v>2.4444565599999994</v>
      </c>
      <c r="AY80" s="12">
        <v>81.23333333333333</v>
      </c>
      <c r="AZ80" s="12">
        <v>8.919936966666667</v>
      </c>
      <c r="BA80" s="12">
        <v>22.65</v>
      </c>
      <c r="BB80" s="32">
        <v>2.69590704333333</v>
      </c>
      <c r="BD80" s="1">
        <v>0.3966129474872378</v>
      </c>
      <c r="BE80" s="1">
        <v>4.395833333333333</v>
      </c>
      <c r="BF80" s="32">
        <v>0.5861187940833334</v>
      </c>
      <c r="BG80" s="32">
        <v>0.6794776390833334</v>
      </c>
      <c r="BH80" s="12">
        <f t="shared" si="3"/>
        <v>0.4496640983530031</v>
      </c>
      <c r="BI80" s="32">
        <v>0.6372993520833332</v>
      </c>
      <c r="BK80" s="32">
        <v>0.24266010574999997</v>
      </c>
      <c r="BL80" s="12"/>
      <c r="BM80" s="32">
        <v>0.26201795850000004</v>
      </c>
      <c r="BN80" s="32">
        <v>0.09998941741666667</v>
      </c>
      <c r="BO80" s="13">
        <v>0.16887874216666665</v>
      </c>
      <c r="BP80" s="13">
        <v>1.2658333333333334</v>
      </c>
      <c r="BQ80" s="1">
        <v>68.91666666666666</v>
      </c>
      <c r="BR80" s="32">
        <v>8.20951335</v>
      </c>
      <c r="BS80" s="1">
        <v>1.8597705750000002</v>
      </c>
      <c r="BT80" s="12">
        <v>14.941666666666668</v>
      </c>
      <c r="BU80" s="12">
        <v>2.394166666666667</v>
      </c>
      <c r="BV80" s="12">
        <v>0.3206232995</v>
      </c>
      <c r="BW80" s="12">
        <v>33.55</v>
      </c>
      <c r="BX80" s="12"/>
      <c r="BY80" s="32">
        <v>0.3682273576923078</v>
      </c>
      <c r="BZ80" s="12">
        <v>17.958333333333332</v>
      </c>
      <c r="CA80" s="12">
        <v>10.068333333333333</v>
      </c>
      <c r="CB80" s="50">
        <v>1.3426704175000002</v>
      </c>
      <c r="CC80" s="12">
        <v>60.2</v>
      </c>
      <c r="CD80" s="32">
        <v>1.4596175166666667</v>
      </c>
      <c r="CF80" s="28">
        <v>3.220636932236633</v>
      </c>
      <c r="CG80" s="12">
        <v>25.551288877464195</v>
      </c>
      <c r="CI80" s="46">
        <v>1790</v>
      </c>
      <c r="CJ80" s="12">
        <v>1.6010058788452102</v>
      </c>
      <c r="CK80" s="12">
        <v>1.461443299425199</v>
      </c>
      <c r="CL80" s="12">
        <v>6.15496421712907</v>
      </c>
      <c r="CM80" s="12">
        <v>5.45292858507228</v>
      </c>
      <c r="CN80" s="12">
        <v>7.35602421536548</v>
      </c>
      <c r="CO80" s="12"/>
      <c r="CP80" s="12">
        <v>10.658986686514254</v>
      </c>
      <c r="CQ80" s="12">
        <v>0.5301378340536353</v>
      </c>
      <c r="CR80" s="12">
        <v>13.815920288473603</v>
      </c>
      <c r="CS80" s="12">
        <v>1.9008798635089283</v>
      </c>
      <c r="CT80" s="12">
        <v>9.423072798205464</v>
      </c>
      <c r="CU80" s="12">
        <v>0.6598530795337614</v>
      </c>
      <c r="CV80" s="12">
        <v>40.223608192347406</v>
      </c>
      <c r="CX80" s="12">
        <v>2.061663605186514</v>
      </c>
      <c r="CY80" s="12">
        <v>0.6510067179652471</v>
      </c>
      <c r="CZ80" s="12">
        <v>2.151755121727099</v>
      </c>
      <c r="DA80" s="12">
        <v>5.1902880758533785</v>
      </c>
      <c r="DB80" s="12">
        <v>427.17789959531194</v>
      </c>
      <c r="DC80" s="12">
        <v>0.4823391296358889</v>
      </c>
      <c r="DD80" s="12">
        <v>20.086508679113088</v>
      </c>
      <c r="DE80" s="12">
        <v>0.5238092562308988</v>
      </c>
      <c r="DF80" s="12">
        <v>2.4476947983304713</v>
      </c>
      <c r="DG80" s="12">
        <v>1.5627047392390168</v>
      </c>
      <c r="DH80" s="12">
        <v>2.6771205140246606</v>
      </c>
      <c r="DI80" s="12">
        <v>3.845867108076698</v>
      </c>
      <c r="DJ80" s="12">
        <v>4.586445142388019</v>
      </c>
      <c r="DK80" s="12">
        <v>0.641069021051973</v>
      </c>
      <c r="DL80" s="12">
        <v>0.23808309205963465</v>
      </c>
      <c r="DM80" s="12">
        <v>0.1708536362924844</v>
      </c>
      <c r="DN80" s="12">
        <v>5.632528250408078</v>
      </c>
      <c r="DO80" s="12">
        <v>8.334944223533359</v>
      </c>
      <c r="DP80" s="12">
        <v>4.756705004655865</v>
      </c>
      <c r="DQ80" s="12">
        <v>0.4010450297864324</v>
      </c>
      <c r="DR80" s="12">
        <v>17.51237037428904</v>
      </c>
      <c r="DS80" s="12">
        <v>2.9738427457271444</v>
      </c>
      <c r="DT80" s="12">
        <v>2.4838924674911147</v>
      </c>
      <c r="DU80" s="12">
        <v>1.2259221989975393</v>
      </c>
      <c r="DV80" s="12">
        <v>10.497509759637765</v>
      </c>
    </row>
    <row r="81" spans="1:126" ht="15">
      <c r="A81" s="72">
        <v>1791</v>
      </c>
      <c r="B81" s="12"/>
      <c r="C81" s="32">
        <v>6.2644743725</v>
      </c>
      <c r="D81" s="32">
        <v>7.528090625</v>
      </c>
      <c r="F81" s="32">
        <v>0.04482798840000001</v>
      </c>
      <c r="K81" s="32">
        <v>0.106716591</v>
      </c>
      <c r="L81" s="32">
        <v>0.10565881975000002</v>
      </c>
      <c r="M81" s="12">
        <v>0.14379833066666664</v>
      </c>
      <c r="N81" s="12"/>
      <c r="O81" s="32">
        <v>0.1648493</v>
      </c>
      <c r="P81" s="32"/>
      <c r="Q81" s="32"/>
      <c r="R81" s="12"/>
      <c r="S81" s="12"/>
      <c r="T81" s="12"/>
      <c r="U81" s="12"/>
      <c r="V81" s="12"/>
      <c r="W81" s="12"/>
      <c r="X81" s="12">
        <v>0.4107374</v>
      </c>
      <c r="Y81" s="12"/>
      <c r="Z81" s="12"/>
      <c r="AB81" s="32">
        <v>0.258779710475</v>
      </c>
      <c r="AH81" s="32">
        <v>5.222378</v>
      </c>
      <c r="AI81" s="12"/>
      <c r="AJ81" s="32">
        <v>4.00330092</v>
      </c>
      <c r="AK81" s="32">
        <v>2.7861707699999996</v>
      </c>
      <c r="AM81" s="12"/>
      <c r="AN81" s="12"/>
      <c r="AO81" s="32">
        <v>0.039943482199999984</v>
      </c>
      <c r="AP81" s="12">
        <v>25.614168750000005</v>
      </c>
      <c r="AQ81" s="12"/>
      <c r="AR81" s="32">
        <v>0.4489356575000001</v>
      </c>
      <c r="AS81" s="12">
        <v>9.790868466666659</v>
      </c>
      <c r="AT81" s="32">
        <v>9.33382551</v>
      </c>
      <c r="AU81" s="32">
        <v>0.273012668083333</v>
      </c>
      <c r="AV81" s="32">
        <v>0.40539370883333326</v>
      </c>
      <c r="AX81" s="32">
        <v>2.23024431</v>
      </c>
      <c r="AY81" s="12"/>
      <c r="AZ81" s="12">
        <v>10.459135183333332</v>
      </c>
      <c r="BA81" s="12"/>
      <c r="BB81" s="32">
        <v>2.57941384166667</v>
      </c>
      <c r="BD81" s="1">
        <v>0.4880092610873847</v>
      </c>
      <c r="BF81" s="32">
        <v>0.6763222216666667</v>
      </c>
      <c r="BG81" s="32">
        <v>0.8273524888333333</v>
      </c>
      <c r="BH81" s="12">
        <f t="shared" si="3"/>
        <v>0.398336794317477</v>
      </c>
      <c r="BI81" s="32">
        <v>0.5757009645833332</v>
      </c>
      <c r="BK81" s="32">
        <v>0.2743483788333333</v>
      </c>
      <c r="BL81" s="12"/>
      <c r="BM81" s="32">
        <v>0.29300687549999993</v>
      </c>
      <c r="BN81" s="32">
        <v>0.11156773241666669</v>
      </c>
      <c r="BO81" s="13">
        <v>0.19655537533333337</v>
      </c>
      <c r="BR81" s="32">
        <v>9.68620005</v>
      </c>
      <c r="BS81" s="1">
        <v>1.495872225</v>
      </c>
      <c r="BV81" s="1">
        <v>0.3532985073333333</v>
      </c>
      <c r="BW81" s="12"/>
      <c r="BX81" s="12"/>
      <c r="BY81" s="32">
        <v>0.3251299682051282</v>
      </c>
      <c r="CB81" s="50">
        <v>0.9933439383333333</v>
      </c>
      <c r="CD81" s="32">
        <v>1.4218510416666663</v>
      </c>
      <c r="CG81" s="45">
        <v>25.508668877464196</v>
      </c>
      <c r="CI81" s="46">
        <v>1791</v>
      </c>
      <c r="CJ81" s="12">
        <v>1.6914902571737032</v>
      </c>
      <c r="CK81" s="12">
        <v>1.260502119246904</v>
      </c>
      <c r="CL81" s="12">
        <v>6.00145105392706</v>
      </c>
      <c r="CM81" s="12">
        <v>5.941964873534304</v>
      </c>
      <c r="CN81" s="12">
        <v>8.086827315655338</v>
      </c>
      <c r="CO81" s="12"/>
      <c r="CP81" s="12">
        <v>9.270676620696573</v>
      </c>
      <c r="CQ81" s="12">
        <v>0.4124946587476599</v>
      </c>
      <c r="CR81" s="12">
        <v>14.940468676544292</v>
      </c>
      <c r="CS81" s="12">
        <v>1.4984303359789737</v>
      </c>
      <c r="CT81" s="12">
        <v>9.005390558445097</v>
      </c>
      <c r="CU81" s="12">
        <v>0.7107150760799944</v>
      </c>
      <c r="CV81" s="12"/>
      <c r="CX81" s="12">
        <v>2.2463128844389972</v>
      </c>
      <c r="CY81" s="12">
        <v>0.7202356194087625</v>
      </c>
      <c r="CZ81" s="12">
        <v>3.025241991455111</v>
      </c>
      <c r="DA81" s="12">
        <v>5.506118339006711</v>
      </c>
      <c r="DB81" s="12">
        <v>524.9089801243819</v>
      </c>
      <c r="DC81" s="12">
        <v>0.4797965776837824</v>
      </c>
      <c r="DD81" s="12">
        <v>22.79824044541685</v>
      </c>
      <c r="DE81" s="12">
        <v>0.4771097250892201</v>
      </c>
      <c r="DF81" s="12">
        <v>2.6679861613628573</v>
      </c>
      <c r="DG81" s="12">
        <v>1.4505922437669025</v>
      </c>
      <c r="DH81" s="12">
        <v>3.2885472209579087</v>
      </c>
      <c r="DI81" s="12">
        <v>4.557531464829593</v>
      </c>
      <c r="DJ81" s="12">
        <v>5.575278882706027</v>
      </c>
      <c r="DK81" s="12">
        <v>0.5781403154356274</v>
      </c>
      <c r="DL81" s="12">
        <v>0.2657971325017736</v>
      </c>
      <c r="DM81" s="12">
        <v>0.1928427101881677</v>
      </c>
      <c r="DN81" s="12">
        <v>6.27426606324275</v>
      </c>
      <c r="DO81" s="12">
        <v>9.513149598455199</v>
      </c>
      <c r="DP81" s="12">
        <v>5.447255666049232</v>
      </c>
      <c r="DQ81" s="12">
        <v>0.3200076255494852</v>
      </c>
      <c r="DR81" s="12">
        <v>19.868547892299993</v>
      </c>
      <c r="DS81" s="12">
        <v>2.6416099605301113</v>
      </c>
      <c r="DT81" s="12">
        <v>2.1895190330864605</v>
      </c>
      <c r="DU81" s="12">
        <v>0.9310493913145209</v>
      </c>
      <c r="DV81" s="12">
        <v>9.581425322278369</v>
      </c>
    </row>
    <row r="82" spans="1:126" ht="15">
      <c r="A82" s="72">
        <v>1792</v>
      </c>
      <c r="B82" s="12"/>
      <c r="C82" s="32">
        <v>6.500043189999998</v>
      </c>
      <c r="D82" s="32">
        <v>7.624452499999999</v>
      </c>
      <c r="F82" s="32">
        <v>0.04523690340000001</v>
      </c>
      <c r="K82" s="32">
        <v>0.10583230199999999</v>
      </c>
      <c r="L82" s="32">
        <v>0.09638896300000001</v>
      </c>
      <c r="M82" s="12">
        <v>0.1805617146666667</v>
      </c>
      <c r="N82" s="12"/>
      <c r="O82" s="32">
        <v>0.19468295</v>
      </c>
      <c r="P82" s="32"/>
      <c r="Q82" s="32"/>
      <c r="R82" s="12"/>
      <c r="S82" s="12"/>
      <c r="T82" s="12"/>
      <c r="U82" s="12"/>
      <c r="V82" s="12"/>
      <c r="W82" s="12"/>
      <c r="X82" s="12">
        <v>0.46148025</v>
      </c>
      <c r="Y82" s="12"/>
      <c r="Z82" s="12"/>
      <c r="AB82" s="32">
        <v>0.34201957934999994</v>
      </c>
      <c r="AH82" s="32">
        <v>5.049921887499999</v>
      </c>
      <c r="AI82" s="12"/>
      <c r="AJ82" s="32">
        <v>3.86500456</v>
      </c>
      <c r="AK82" s="32">
        <v>2.91643983</v>
      </c>
      <c r="AM82" s="12"/>
      <c r="AN82" s="12"/>
      <c r="AO82" s="32">
        <v>0.04372263113333332</v>
      </c>
      <c r="AP82" s="12">
        <v>25.3418625</v>
      </c>
      <c r="AQ82" s="12"/>
      <c r="AR82" s="32">
        <v>0.5535613049999999</v>
      </c>
      <c r="AS82" s="12">
        <v>10.000383</v>
      </c>
      <c r="AT82" s="32">
        <v>7.6250322</v>
      </c>
      <c r="AU82" s="32">
        <v>0.275827003416667</v>
      </c>
      <c r="AV82" s="32">
        <v>0.42184300683333337</v>
      </c>
      <c r="AX82" s="32">
        <v>1.8649436400000003</v>
      </c>
      <c r="AY82" s="12"/>
      <c r="AZ82" s="12">
        <v>9.751414995833334</v>
      </c>
      <c r="BA82" s="12"/>
      <c r="BB82" s="32">
        <v>2.4144665</v>
      </c>
      <c r="BD82" s="1">
        <v>0.6546189894435381</v>
      </c>
      <c r="BF82" s="32">
        <v>0.7692731264545453</v>
      </c>
      <c r="BG82" s="32">
        <v>1.0908470325833337</v>
      </c>
      <c r="BH82" s="12">
        <f t="shared" si="3"/>
        <v>0.5029478296962834</v>
      </c>
      <c r="BI82" s="32">
        <v>0.5149905312499998</v>
      </c>
      <c r="BK82" s="32">
        <v>0.29756866283333333</v>
      </c>
      <c r="BL82" s="12"/>
      <c r="BM82" s="32">
        <v>0.30819919745454544</v>
      </c>
      <c r="BN82" s="32">
        <v>0.07777367533333333</v>
      </c>
      <c r="BO82" s="13">
        <v>0.22527933425</v>
      </c>
      <c r="BR82" s="32">
        <v>12.90983805</v>
      </c>
      <c r="BS82" s="1">
        <v>1.5000390000000001</v>
      </c>
      <c r="BV82" s="1">
        <v>0.3312943958333333</v>
      </c>
      <c r="BW82" s="12"/>
      <c r="BX82" s="12"/>
      <c r="BY82" s="32">
        <v>0.282310876923077</v>
      </c>
      <c r="CB82" s="50">
        <v>0.95411511</v>
      </c>
      <c r="CD82" s="32">
        <v>1.5394786999999996</v>
      </c>
      <c r="CG82" s="45">
        <v>25.466048877464196</v>
      </c>
      <c r="CI82" s="46">
        <v>1792</v>
      </c>
      <c r="CJ82" s="12">
        <v>1.7293033538993863</v>
      </c>
      <c r="CK82" s="12">
        <v>1.2698749895825816</v>
      </c>
      <c r="CL82" s="12">
        <v>5.94177688120671</v>
      </c>
      <c r="CM82" s="12">
        <v>5.411596470394163</v>
      </c>
      <c r="CN82" s="12">
        <v>10.137334269053722</v>
      </c>
      <c r="CO82" s="12"/>
      <c r="CP82" s="12">
        <v>10.93014731433435</v>
      </c>
      <c r="CQ82" s="12">
        <v>0.4626802599403305</v>
      </c>
      <c r="CR82" s="12">
        <v>19.7132731298453</v>
      </c>
      <c r="CS82" s="12">
        <v>1.4465274719286099</v>
      </c>
      <c r="CT82" s="12">
        <v>8.679767634787538</v>
      </c>
      <c r="CU82" s="12">
        <v>0.7427019925896337</v>
      </c>
      <c r="CV82" s="12"/>
      <c r="CX82" s="12">
        <v>2.4547337055332</v>
      </c>
      <c r="CY82" s="12">
        <v>0.711388157885951</v>
      </c>
      <c r="CZ82" s="12">
        <v>3.7240501003336144</v>
      </c>
      <c r="DA82" s="12">
        <v>5.614547107990961</v>
      </c>
      <c r="DB82" s="12">
        <v>428.09462884419486</v>
      </c>
      <c r="DC82" s="12">
        <v>0.4839326229864336</v>
      </c>
      <c r="DD82" s="12">
        <v>23.68366725596713</v>
      </c>
      <c r="DE82" s="12">
        <v>0.39829542007678637</v>
      </c>
      <c r="DF82" s="12">
        <v>2.4833001090832902</v>
      </c>
      <c r="DG82" s="12">
        <v>1.35556167247955</v>
      </c>
      <c r="DH82" s="12">
        <v>4.403909542263793</v>
      </c>
      <c r="DI82" s="12">
        <v>5.175238294080188</v>
      </c>
      <c r="DJ82" s="12">
        <v>7.3386072408738725</v>
      </c>
      <c r="DK82" s="12">
        <v>0.5163085464313174</v>
      </c>
      <c r="DL82" s="12">
        <v>0.2791115158738511</v>
      </c>
      <c r="DM82" s="12">
        <v>0.2088150485564985</v>
      </c>
      <c r="DN82" s="12">
        <v>4.366472403312899</v>
      </c>
      <c r="DO82" s="66">
        <v>11.05374012977291</v>
      </c>
      <c r="DP82" s="12">
        <v>7.248011789974361</v>
      </c>
      <c r="DQ82" s="12">
        <v>0.32036285216456317</v>
      </c>
      <c r="DR82" s="12">
        <v>18.599967541439707</v>
      </c>
      <c r="DS82" s="12">
        <v>2.6596312175792836</v>
      </c>
      <c r="DT82" s="12">
        <v>1.8979864438557943</v>
      </c>
      <c r="DU82" s="12">
        <v>0.892786511533438</v>
      </c>
      <c r="DV82" s="12">
        <v>10.356749569402185</v>
      </c>
    </row>
    <row r="83" spans="1:126" ht="15">
      <c r="A83" s="72">
        <v>1793</v>
      </c>
      <c r="B83" s="12"/>
      <c r="C83" s="32">
        <v>9.083527791666665</v>
      </c>
      <c r="D83" s="32">
        <v>11.168331666666665</v>
      </c>
      <c r="F83" s="32">
        <v>0.04523690340000001</v>
      </c>
      <c r="K83" s="32">
        <v>0.12749862099999998</v>
      </c>
      <c r="L83" s="32">
        <v>0.11852950816666666</v>
      </c>
      <c r="M83" s="12">
        <v>0.19936672933333324</v>
      </c>
      <c r="N83" s="12"/>
      <c r="O83" s="32">
        <v>0.170071825</v>
      </c>
      <c r="P83" s="32"/>
      <c r="Q83" s="32"/>
      <c r="R83" s="12"/>
      <c r="S83" s="12"/>
      <c r="T83" s="12"/>
      <c r="U83" s="12"/>
      <c r="V83" s="12"/>
      <c r="W83" s="12"/>
      <c r="X83" s="12">
        <v>0.57734975</v>
      </c>
      <c r="Y83" s="12"/>
      <c r="Z83" s="12"/>
      <c r="AB83" s="32">
        <v>0.33760551362499996</v>
      </c>
      <c r="AH83" s="32">
        <v>6.1698018375</v>
      </c>
      <c r="AI83" s="12"/>
      <c r="AJ83" s="32">
        <v>3.86500456</v>
      </c>
      <c r="AK83" s="32">
        <v>2.77781616</v>
      </c>
      <c r="AL83" s="12"/>
      <c r="AM83" s="12"/>
      <c r="AN83" s="12"/>
      <c r="AO83" s="32">
        <v>0.04290419350000001</v>
      </c>
      <c r="AP83" s="12">
        <v>24.336646874999996</v>
      </c>
      <c r="AQ83" s="12"/>
      <c r="AR83" s="32">
        <v>0.5409097924999999</v>
      </c>
      <c r="AS83" s="12">
        <v>10.000383</v>
      </c>
      <c r="AT83" s="32">
        <v>7.50005049</v>
      </c>
      <c r="AU83" s="32">
        <v>0.35625204775</v>
      </c>
      <c r="AV83" s="32">
        <v>0.38494775625</v>
      </c>
      <c r="AW83" s="12"/>
      <c r="AX83" s="32">
        <v>1.8857949425000002</v>
      </c>
      <c r="AY83" s="12"/>
      <c r="AZ83" s="12">
        <v>12.822143129166667</v>
      </c>
      <c r="BA83" s="12"/>
      <c r="BB83" s="32">
        <v>2.74101004666667</v>
      </c>
      <c r="BD83" s="1">
        <v>0.6304922724361928</v>
      </c>
      <c r="BF83" s="32">
        <v>0.8701841449166667</v>
      </c>
      <c r="BG83" s="32">
        <v>1.1283435492499996</v>
      </c>
      <c r="BH83" s="12">
        <f t="shared" si="3"/>
        <v>0.5258039933205718</v>
      </c>
      <c r="BI83" s="32">
        <v>0.60597379375</v>
      </c>
      <c r="BK83" s="32">
        <v>0.29313800116666666</v>
      </c>
      <c r="BL83" s="12"/>
      <c r="BM83" s="32">
        <v>0.37000894725000005</v>
      </c>
      <c r="BN83" s="32">
        <v>0.11166242050000003</v>
      </c>
      <c r="BO83" s="13">
        <v>0.2180943609166666</v>
      </c>
      <c r="BR83" s="32">
        <v>11.648315454545454</v>
      </c>
      <c r="BS83" s="1">
        <v>1.7708793750000003</v>
      </c>
      <c r="BV83" s="1">
        <v>0.3448409533333333</v>
      </c>
      <c r="BW83" s="12"/>
      <c r="BX83" s="12"/>
      <c r="BY83" s="32">
        <v>0.3104254676923076</v>
      </c>
      <c r="CB83" s="50">
        <v>1.1162193528333335</v>
      </c>
      <c r="CD83" s="32">
        <v>1.8280715749999998</v>
      </c>
      <c r="CG83" s="45">
        <v>25.423428877464197</v>
      </c>
      <c r="CI83" s="46">
        <v>1793</v>
      </c>
      <c r="CJ83" s="12">
        <v>2.475344752766048</v>
      </c>
      <c r="CK83" s="12">
        <v>1.267749725772855</v>
      </c>
      <c r="CL83" s="12">
        <v>7.14621601659706</v>
      </c>
      <c r="CM83" s="12">
        <v>6.6435029889461</v>
      </c>
      <c r="CN83" s="12">
        <v>11.174377441607295</v>
      </c>
      <c r="CO83" s="12"/>
      <c r="CP83" s="12">
        <v>9.532416823448571</v>
      </c>
      <c r="CQ83" s="12">
        <v>0.577882295533336</v>
      </c>
      <c r="CR83" s="12">
        <v>19.426289515824934</v>
      </c>
      <c r="CS83" s="12">
        <v>1.7643542851983243</v>
      </c>
      <c r="CT83" s="12">
        <v>8.665241168653171</v>
      </c>
      <c r="CU83" s="12">
        <v>0.7062161157843071</v>
      </c>
      <c r="CV83" s="12"/>
      <c r="CX83" s="12">
        <v>2.4047525562561165</v>
      </c>
      <c r="CY83" s="12">
        <v>0.6820267322279191</v>
      </c>
      <c r="CZ83" s="12">
        <v>3.632847688156513</v>
      </c>
      <c r="DA83" s="12">
        <v>5.605150597409599</v>
      </c>
      <c r="DB83" s="12">
        <v>420.37302455941597</v>
      </c>
      <c r="DC83" s="12">
        <v>0.6239905943709562</v>
      </c>
      <c r="DD83" s="12">
        <v>21.576075095485567</v>
      </c>
      <c r="DE83" s="12">
        <v>0.40207458569381455</v>
      </c>
      <c r="DF83" s="12">
        <v>3.2598284390103496</v>
      </c>
      <c r="DG83" s="12">
        <v>1.536318569056745</v>
      </c>
      <c r="DH83" s="12">
        <v>4.234499774415472</v>
      </c>
      <c r="DI83" s="12">
        <v>5.844313604529475</v>
      </c>
      <c r="DJ83" s="12">
        <v>7.578158708116152</v>
      </c>
      <c r="DK83" s="12">
        <v>0.6065079086135956</v>
      </c>
      <c r="DL83" s="12">
        <v>0.3345268902715426</v>
      </c>
      <c r="DM83" s="12">
        <v>0.20536161818525123</v>
      </c>
      <c r="DN83" s="12">
        <v>6.25860712508488</v>
      </c>
      <c r="DO83" s="66">
        <v>12.647929930318336</v>
      </c>
      <c r="DP83" s="12">
        <v>6.528806179609413</v>
      </c>
      <c r="DQ83" s="12">
        <v>0.3775731788064471</v>
      </c>
      <c r="DR83" s="12">
        <v>19.328114489091362</v>
      </c>
      <c r="DS83" s="12">
        <v>2.6174224057408315</v>
      </c>
      <c r="DT83" s="12">
        <v>2.083509067102041</v>
      </c>
      <c r="DU83" s="12">
        <v>1.0427229924383759</v>
      </c>
      <c r="DV83" s="12">
        <v>12.277658284441921</v>
      </c>
    </row>
    <row r="84" spans="1:126" ht="15">
      <c r="A84" s="72">
        <v>1794</v>
      </c>
      <c r="B84" s="12"/>
      <c r="C84" s="32">
        <v>9.500331329999998</v>
      </c>
      <c r="D84" s="32">
        <v>10.735581</v>
      </c>
      <c r="F84" s="32">
        <v>0.0494078364</v>
      </c>
      <c r="K84" s="32">
        <v>0.172456171</v>
      </c>
      <c r="L84" s="32">
        <v>0.15468170142857143</v>
      </c>
      <c r="M84" s="12">
        <v>0.18573646933333335</v>
      </c>
      <c r="N84" s="12"/>
      <c r="O84" s="32">
        <v>0.19369542500000003</v>
      </c>
      <c r="P84" s="32"/>
      <c r="Q84" s="32"/>
      <c r="R84" s="12"/>
      <c r="S84" s="12"/>
      <c r="T84" s="12"/>
      <c r="U84" s="12"/>
      <c r="V84" s="12"/>
      <c r="W84" s="12"/>
      <c r="X84" s="12">
        <v>0.6105124000000001</v>
      </c>
      <c r="Y84" s="12"/>
      <c r="Z84" s="12"/>
      <c r="AB84" s="32">
        <v>0.31907012805</v>
      </c>
      <c r="AH84" s="32">
        <v>6.997851524999999</v>
      </c>
      <c r="AI84" s="12"/>
      <c r="AJ84" s="32">
        <v>8.390306446666665</v>
      </c>
      <c r="AK84" s="32">
        <v>3.95838279</v>
      </c>
      <c r="AL84" s="12"/>
      <c r="AM84" s="12"/>
      <c r="AN84" s="12"/>
      <c r="AO84" s="32">
        <v>0.041335757599999995</v>
      </c>
      <c r="AP84" s="12">
        <v>25.207640625</v>
      </c>
      <c r="AQ84" s="12"/>
      <c r="AR84" s="32">
        <v>0.5837666175</v>
      </c>
      <c r="AS84" s="12">
        <v>10.000383</v>
      </c>
      <c r="AT84" s="32">
        <v>8.77808079</v>
      </c>
      <c r="AU84" s="32">
        <v>0.34410415625</v>
      </c>
      <c r="AV84" s="32">
        <v>0.40310275391666667</v>
      </c>
      <c r="AW84" s="12"/>
      <c r="AX84" s="32">
        <v>1.8649436399999997</v>
      </c>
      <c r="AY84" s="12"/>
      <c r="AZ84" s="12">
        <v>13.576086125000002</v>
      </c>
      <c r="BA84" s="12"/>
      <c r="BB84" s="32">
        <v>2.96537139333333</v>
      </c>
      <c r="BD84" s="1">
        <v>0.7959146685401945</v>
      </c>
      <c r="BF84" s="32">
        <v>0.8196008526666667</v>
      </c>
      <c r="BG84" s="32">
        <v>1.1763146363333332</v>
      </c>
      <c r="BH84" s="12">
        <f t="shared" si="3"/>
        <v>0.5583660315080389</v>
      </c>
      <c r="BI84" s="32">
        <v>0.84602350625</v>
      </c>
      <c r="BK84" s="32">
        <v>0.8216752482499999</v>
      </c>
      <c r="BL84" s="12"/>
      <c r="BM84" s="32">
        <v>0.8666670600000002</v>
      </c>
      <c r="BN84" s="32">
        <v>0.1714289222857143</v>
      </c>
      <c r="BO84" s="13">
        <v>0.23455316475000004</v>
      </c>
      <c r="BR84" s="32">
        <v>10.107836836363637</v>
      </c>
      <c r="BS84" s="1">
        <v>2.111166</v>
      </c>
      <c r="BV84" s="1">
        <v>0.3583741116666667</v>
      </c>
      <c r="BW84" s="12"/>
      <c r="BX84" s="12"/>
      <c r="BY84" s="32">
        <v>0.3523578879487179</v>
      </c>
      <c r="CB84" s="50">
        <v>1.1922529025</v>
      </c>
      <c r="CD84" s="32">
        <v>1.8273590000000002</v>
      </c>
      <c r="CG84" s="45">
        <v>25.380808877464197</v>
      </c>
      <c r="CI84" s="46">
        <v>1794</v>
      </c>
      <c r="CJ84" s="12">
        <v>2.469249150523323</v>
      </c>
      <c r="CK84" s="12">
        <v>1.3823175695202923</v>
      </c>
      <c r="CL84" s="12">
        <v>9.6498536473253</v>
      </c>
      <c r="CM84" s="12">
        <v>8.655276132188877</v>
      </c>
      <c r="CN84" s="12">
        <v>10.39295802315819</v>
      </c>
      <c r="CO84" s="12"/>
      <c r="CP84" s="12">
        <v>10.838304553372431</v>
      </c>
      <c r="CQ84" s="12">
        <v>0.6100511236898416</v>
      </c>
      <c r="CR84" s="12">
        <v>18.32895933846852</v>
      </c>
      <c r="CS84" s="12">
        <v>1.9977937023601773</v>
      </c>
      <c r="CT84" s="12">
        <v>18.779317387614576</v>
      </c>
      <c r="CU84" s="12">
        <v>1.004669570568335</v>
      </c>
      <c r="CV84" s="12"/>
      <c r="CX84" s="12">
        <v>2.312958758902948</v>
      </c>
      <c r="CY84" s="12">
        <v>0.7052517790900672</v>
      </c>
      <c r="CZ84" s="12">
        <v>3.91410919527956</v>
      </c>
      <c r="DA84" s="12">
        <v>5.595754086828237</v>
      </c>
      <c r="DB84" s="12">
        <v>491.1810023191207</v>
      </c>
      <c r="DC84" s="12">
        <v>0.6017026543603756</v>
      </c>
      <c r="DD84" s="12">
        <v>22.55577494022884</v>
      </c>
      <c r="DE84" s="12">
        <v>0.3969622450023682</v>
      </c>
      <c r="DF84" s="12">
        <v>3.4457204724261854</v>
      </c>
      <c r="DG84" s="12">
        <v>1.6592853586916148</v>
      </c>
      <c r="DH84" s="12">
        <v>5.336545169596064</v>
      </c>
      <c r="DI84" s="12">
        <v>5.495359168737613</v>
      </c>
      <c r="DJ84" s="12">
        <v>7.887096994912065</v>
      </c>
      <c r="DK84" s="12">
        <v>0.8453496753665751</v>
      </c>
      <c r="DL84" s="12">
        <v>0.7822443460260953</v>
      </c>
      <c r="DM84" s="12">
        <v>0.5746702241712923</v>
      </c>
      <c r="DN84" s="12">
        <v>9.592373536901999</v>
      </c>
      <c r="DO84" s="66">
        <v>12.224049192753103</v>
      </c>
      <c r="DP84" s="12">
        <v>5.655880308391671</v>
      </c>
      <c r="DQ84" s="12">
        <v>0.4493718614106053</v>
      </c>
      <c r="DR84" s="12">
        <v>20.052965971125204</v>
      </c>
      <c r="DS84" s="12">
        <v>2.7337471215763958</v>
      </c>
      <c r="DT84" s="12">
        <v>2.360985847570246</v>
      </c>
      <c r="DU84" s="12">
        <v>1.1118830901605141</v>
      </c>
      <c r="DV84" s="12">
        <v>12.252298179720533</v>
      </c>
    </row>
    <row r="85" spans="1:126" ht="15">
      <c r="A85" s="72">
        <v>1795</v>
      </c>
      <c r="B85" s="12"/>
      <c r="C85" s="32">
        <v>12.684178644166668</v>
      </c>
      <c r="D85" s="32">
        <v>13.777818958333334</v>
      </c>
      <c r="F85" s="32">
        <v>0.07132976954999999</v>
      </c>
      <c r="K85" s="32">
        <v>0.16288301636363636</v>
      </c>
      <c r="L85" s="32">
        <v>0.18211700500000003</v>
      </c>
      <c r="M85" s="12">
        <v>0.26838474599999995</v>
      </c>
      <c r="N85" s="12"/>
      <c r="O85" s="32">
        <v>0.23845167499999995</v>
      </c>
      <c r="P85" s="32"/>
      <c r="Q85" s="32"/>
      <c r="R85" s="12"/>
      <c r="S85" s="12"/>
      <c r="T85" s="12"/>
      <c r="U85" s="12"/>
      <c r="V85" s="12"/>
      <c r="W85" s="12"/>
      <c r="X85" s="12">
        <v>0.6584584000000001</v>
      </c>
      <c r="Y85" s="12"/>
      <c r="Z85" s="12"/>
      <c r="AB85" s="32">
        <v>0.35186918017500013</v>
      </c>
      <c r="AH85" s="32">
        <v>11.233416075</v>
      </c>
      <c r="AI85" s="12"/>
      <c r="AJ85" s="32">
        <v>20.634957693333337</v>
      </c>
      <c r="AK85" s="32">
        <v>6.291597509999999</v>
      </c>
      <c r="AL85" s="12"/>
      <c r="AM85" s="12"/>
      <c r="AN85" s="12"/>
      <c r="AO85" s="32">
        <v>0.04661166333333333</v>
      </c>
      <c r="AP85" s="12">
        <v>28.890212500000004</v>
      </c>
      <c r="AQ85" s="12"/>
      <c r="AR85" s="32">
        <v>0.6449854949999998</v>
      </c>
      <c r="AS85" s="12">
        <v>11.666205199999998</v>
      </c>
      <c r="AT85" s="32">
        <v>15.03000144</v>
      </c>
      <c r="AU85" s="32">
        <v>0.403119095333333</v>
      </c>
      <c r="AV85" s="32">
        <v>0.38879421258333335</v>
      </c>
      <c r="AW85" s="12"/>
      <c r="AX85" s="32">
        <v>2.9377146575</v>
      </c>
      <c r="AY85" s="12"/>
      <c r="AZ85" s="12">
        <v>15.894681833333335</v>
      </c>
      <c r="BA85" s="12"/>
      <c r="BB85" s="32">
        <v>4.78575278</v>
      </c>
      <c r="BD85" s="1">
        <v>0.7998912892577182</v>
      </c>
      <c r="BF85" s="32">
        <v>0.9153202946666666</v>
      </c>
      <c r="BG85" s="32">
        <v>1.1584793366666666</v>
      </c>
      <c r="BH85" s="12">
        <f t="shared" si="3"/>
        <v>0.5747381841182102</v>
      </c>
      <c r="BI85" s="32">
        <v>1.0014200624999998</v>
      </c>
      <c r="BK85" s="32">
        <v>0.8154271110833331</v>
      </c>
      <c r="BL85" s="12"/>
      <c r="BM85" s="32">
        <v>0.6942512632500001</v>
      </c>
      <c r="BN85" s="32">
        <v>0.2569355148333333</v>
      </c>
      <c r="BO85" s="13">
        <v>0.2361031489166667</v>
      </c>
      <c r="BR85" s="32">
        <v>10.788966449999998</v>
      </c>
      <c r="BS85" s="1">
        <v>3.0945249</v>
      </c>
      <c r="BV85" s="1">
        <v>0.3725048728333332</v>
      </c>
      <c r="BW85" s="12"/>
      <c r="BX85" s="12"/>
      <c r="BY85" s="32">
        <v>0.43461765974358957</v>
      </c>
      <c r="CB85" s="50">
        <v>1.8257789308333336</v>
      </c>
      <c r="CD85" s="32">
        <v>1.8680021666666662</v>
      </c>
      <c r="CG85" s="45">
        <v>25.338188877464198</v>
      </c>
      <c r="CI85" s="46">
        <v>1795</v>
      </c>
      <c r="CJ85" s="12">
        <v>3.223553333303605</v>
      </c>
      <c r="CK85" s="12">
        <v>1.9922916879162837</v>
      </c>
      <c r="CL85" s="12">
        <v>9.09887923797463</v>
      </c>
      <c r="CM85" s="12">
        <v>10.173317468392364</v>
      </c>
      <c r="CN85" s="12">
        <v>14.99235738437411</v>
      </c>
      <c r="CO85" s="12"/>
      <c r="CP85" s="12">
        <v>13.3202530463584</v>
      </c>
      <c r="CQ85" s="12">
        <v>0.6568560357146802</v>
      </c>
      <c r="CR85" s="12">
        <v>20.1791561340299</v>
      </c>
      <c r="CS85" s="12">
        <v>3.2016058987853873</v>
      </c>
      <c r="CT85" s="12">
        <v>46.10793496436545</v>
      </c>
      <c r="CU85" s="12">
        <v>1.5941768604936342</v>
      </c>
      <c r="CV85" s="12"/>
      <c r="CX85" s="12">
        <v>2.603794460708509</v>
      </c>
      <c r="CY85" s="12">
        <v>0.8069243821899482</v>
      </c>
      <c r="CZ85" s="12">
        <v>4.317315024973513</v>
      </c>
      <c r="DA85" s="12">
        <v>6.516909782862386</v>
      </c>
      <c r="DB85" s="12">
        <v>839.5974675704465</v>
      </c>
      <c r="DC85" s="12">
        <v>0.7037128641551628</v>
      </c>
      <c r="DD85" s="12">
        <v>21.71860312815862</v>
      </c>
      <c r="DE85" s="12">
        <v>0.6242566995960251</v>
      </c>
      <c r="DF85" s="12">
        <v>4.027424504401989</v>
      </c>
      <c r="DG85" s="12">
        <v>2.6733902392135933</v>
      </c>
      <c r="DH85" s="12">
        <v>5.354202083967457</v>
      </c>
      <c r="DI85" s="12">
        <v>6.126844853817347</v>
      </c>
      <c r="DJ85" s="12">
        <v>7.7544693409149446</v>
      </c>
      <c r="DK85" s="12">
        <v>0.9989421964339649</v>
      </c>
      <c r="DL85" s="12">
        <v>0.6255714664525825</v>
      </c>
      <c r="DM85" s="12">
        <v>0.5693426882456455</v>
      </c>
      <c r="DN85" s="12">
        <v>14.35278688722305</v>
      </c>
      <c r="DO85" s="66">
        <v>13.12451563333434</v>
      </c>
      <c r="DP85" s="12">
        <v>6.026871617600131</v>
      </c>
      <c r="DQ85" s="12">
        <v>0.6575784669759812</v>
      </c>
      <c r="DR85" s="12">
        <v>20.808657213842412</v>
      </c>
      <c r="DS85" s="12">
        <v>3.4994243132053255</v>
      </c>
      <c r="DT85" s="12">
        <v>2.907280028945039</v>
      </c>
      <c r="DU85" s="12">
        <v>1.6998438897811405</v>
      </c>
      <c r="DV85" s="12">
        <v>12.503775485420919</v>
      </c>
    </row>
    <row r="86" spans="1:126" ht="15">
      <c r="A86" s="72">
        <v>1796</v>
      </c>
      <c r="B86" s="12"/>
      <c r="C86" s="32">
        <v>13.71398411</v>
      </c>
      <c r="D86" s="32">
        <v>17.250222500000007</v>
      </c>
      <c r="F86" s="32">
        <v>0.10862281754999997</v>
      </c>
      <c r="K86" s="32">
        <v>0.14166293266666666</v>
      </c>
      <c r="L86" s="32">
        <v>0.15889446558333337</v>
      </c>
      <c r="M86" s="12">
        <v>0.2601427266666666</v>
      </c>
      <c r="N86" s="12"/>
      <c r="O86" s="32">
        <v>0.27211415</v>
      </c>
      <c r="P86" s="32"/>
      <c r="Q86" s="32"/>
      <c r="R86" s="12"/>
      <c r="S86" s="12"/>
      <c r="T86" s="12"/>
      <c r="U86" s="12"/>
      <c r="V86" s="12"/>
      <c r="W86" s="12"/>
      <c r="X86" s="12">
        <v>0.8993870500000001</v>
      </c>
      <c r="Y86" s="12"/>
      <c r="Z86" s="12"/>
      <c r="AB86" s="32">
        <v>0.329655186825</v>
      </c>
      <c r="AH86" s="32">
        <v>12.541035500000001</v>
      </c>
      <c r="AI86" s="12"/>
      <c r="AJ86" s="32">
        <v>26.020707926666667</v>
      </c>
      <c r="AK86" s="32">
        <v>5.48800974</v>
      </c>
      <c r="AL86" s="12"/>
      <c r="AM86" s="12"/>
      <c r="AN86" s="12"/>
      <c r="AO86" s="32">
        <v>0.0556727925</v>
      </c>
      <c r="AP86" s="12">
        <v>31.247946875000007</v>
      </c>
      <c r="AQ86" s="12"/>
      <c r="AR86" s="32">
        <v>0.6696163649999999</v>
      </c>
      <c r="AS86" s="12">
        <v>12.377933941666678</v>
      </c>
      <c r="AT86" s="32">
        <v>14.25000327</v>
      </c>
      <c r="AU86" s="32">
        <v>0.478869981333333</v>
      </c>
      <c r="AV86" s="32">
        <v>0.36914068524999993</v>
      </c>
      <c r="AW86" s="12"/>
      <c r="AX86" s="32">
        <v>4.04495616</v>
      </c>
      <c r="AY86" s="12"/>
      <c r="AZ86" s="12">
        <v>18.657080404166667</v>
      </c>
      <c r="BA86" s="12"/>
      <c r="BB86" s="32">
        <v>5.17690184666667</v>
      </c>
      <c r="BD86" s="1">
        <v>0.9728523028356985</v>
      </c>
      <c r="BF86" s="32">
        <v>1.35323924625</v>
      </c>
      <c r="BG86" s="32">
        <v>1.6526263664166665</v>
      </c>
      <c r="BH86" s="12">
        <f t="shared" si="3"/>
        <v>0.795743583100473</v>
      </c>
      <c r="BI86" s="32">
        <v>1.0477493</v>
      </c>
      <c r="BK86" s="32">
        <v>0.7378901209090908</v>
      </c>
      <c r="BL86" s="12"/>
      <c r="BM86" s="32">
        <v>0.6155554837499998</v>
      </c>
      <c r="BN86" s="32">
        <v>0.2214502566666667</v>
      </c>
      <c r="BO86" s="13">
        <v>0.2668044240833333</v>
      </c>
      <c r="BR86" s="32">
        <v>11.945007899999998</v>
      </c>
      <c r="BS86" s="1">
        <v>2.6231237549999995</v>
      </c>
      <c r="BV86" s="1">
        <v>0.36369358083333336</v>
      </c>
      <c r="BW86" s="12"/>
      <c r="BX86" s="12"/>
      <c r="BY86" s="32">
        <v>0.5365589394871795</v>
      </c>
      <c r="CB86" s="50">
        <v>1.9497584124999998</v>
      </c>
      <c r="CD86" s="32">
        <v>2.2551151333333332</v>
      </c>
      <c r="CG86" s="45">
        <v>25.2955688774642</v>
      </c>
      <c r="CI86" s="46">
        <v>1796</v>
      </c>
      <c r="CJ86" s="12">
        <v>3.7656597165350356</v>
      </c>
      <c r="CK86" s="12">
        <v>3.028810118168667</v>
      </c>
      <c r="CL86" s="12">
        <v>7.9001840222519</v>
      </c>
      <c r="CM86" s="12">
        <v>8.86114309929909</v>
      </c>
      <c r="CN86" s="12">
        <v>14.5075029439979</v>
      </c>
      <c r="CO86" s="12"/>
      <c r="CP86" s="12">
        <v>15.175118992609239</v>
      </c>
      <c r="CQ86" s="12">
        <v>0.8956892547548952</v>
      </c>
      <c r="CR86" s="12">
        <v>18.8734183450011</v>
      </c>
      <c r="CS86" s="12">
        <v>3.5682749017360114</v>
      </c>
      <c r="CT86" s="12">
        <v>58.04436690397719</v>
      </c>
      <c r="CU86" s="12">
        <v>1.388223283783644</v>
      </c>
      <c r="CV86" s="12"/>
      <c r="CX86" s="12">
        <v>3.1047310506945087</v>
      </c>
      <c r="CY86" s="12">
        <v>0.8713095443637481</v>
      </c>
      <c r="CZ86" s="12">
        <v>4.474646505609632</v>
      </c>
      <c r="DA86" s="12">
        <v>6.90286118702201</v>
      </c>
      <c r="DB86" s="12">
        <v>794.6866977234399</v>
      </c>
      <c r="DC86" s="12">
        <v>0.8345427999520024</v>
      </c>
      <c r="DD86" s="12">
        <v>20.586043848443982</v>
      </c>
      <c r="DE86" s="12">
        <v>0.8580968395807035</v>
      </c>
      <c r="DF86" s="12">
        <v>4.719414624159855</v>
      </c>
      <c r="DG86" s="12">
        <v>2.887027430812592</v>
      </c>
      <c r="DH86" s="12">
        <v>6.500991291271745</v>
      </c>
      <c r="DI86" s="12">
        <v>9.042890199504573</v>
      </c>
      <c r="DJ86" s="12">
        <v>11.043515633858027</v>
      </c>
      <c r="DK86" s="12">
        <v>1.0433987972329046</v>
      </c>
      <c r="DL86" s="12">
        <v>0.5537278142638304</v>
      </c>
      <c r="DM86" s="12">
        <v>0.5143386711892062</v>
      </c>
      <c r="DN86" s="12">
        <v>12.34972159977908</v>
      </c>
      <c r="DO86" s="66">
        <v>13.189061006227115</v>
      </c>
      <c r="DP86" s="12">
        <v>6.661429265995809</v>
      </c>
      <c r="DQ86" s="12">
        <v>0.5564693694961004</v>
      </c>
      <c r="DR86" s="12">
        <v>20.282272590359526</v>
      </c>
      <c r="DS86" s="12">
        <v>4.050278762854666</v>
      </c>
      <c r="DT86" s="12">
        <v>3.5831567932029134</v>
      </c>
      <c r="DU86" s="12">
        <v>1.8122183843635955</v>
      </c>
      <c r="DV86" s="12">
        <v>15.069588466699738</v>
      </c>
    </row>
    <row r="87" spans="1:126" ht="15">
      <c r="A87" s="72">
        <v>1797</v>
      </c>
      <c r="B87" s="12"/>
      <c r="C87" s="32">
        <v>13.481974611666663</v>
      </c>
      <c r="D87" s="32">
        <v>15.458412499999998</v>
      </c>
      <c r="F87" s="32">
        <v>0.10714118219999999</v>
      </c>
      <c r="K87" s="32">
        <v>0.12208389900000002</v>
      </c>
      <c r="L87" s="32">
        <v>0.145444354</v>
      </c>
      <c r="M87" s="12">
        <v>0.23402992199999997</v>
      </c>
      <c r="N87" s="12"/>
      <c r="O87" s="32">
        <v>0.25331267500000004</v>
      </c>
      <c r="P87" s="32"/>
      <c r="Q87" s="32"/>
      <c r="R87" s="12"/>
      <c r="S87" s="12"/>
      <c r="T87" s="12"/>
      <c r="U87" s="12"/>
      <c r="V87" s="12"/>
      <c r="W87" s="12"/>
      <c r="X87" s="12">
        <v>0.7479576</v>
      </c>
      <c r="Y87" s="12"/>
      <c r="Z87" s="12"/>
      <c r="AB87" s="32">
        <v>0.2753723272</v>
      </c>
      <c r="AH87" s="32">
        <v>8.906729037500002</v>
      </c>
      <c r="AI87" s="12"/>
      <c r="AJ87" s="32">
        <v>14.374966880000002</v>
      </c>
      <c r="AK87" s="32">
        <v>5.562520289999998</v>
      </c>
      <c r="AL87" s="12"/>
      <c r="AM87" s="12"/>
      <c r="AN87" s="12"/>
      <c r="AO87" s="32">
        <v>0.05133600446666667</v>
      </c>
      <c r="AP87" s="12">
        <v>33.360090625</v>
      </c>
      <c r="AQ87" s="12"/>
      <c r="AR87" s="32">
        <v>0.7458476300000001</v>
      </c>
      <c r="AS87" s="12">
        <v>11.999551299999998</v>
      </c>
      <c r="AT87" s="32">
        <v>9.0000108</v>
      </c>
      <c r="AU87" s="32">
        <v>0.50084590575</v>
      </c>
      <c r="AV87" s="32">
        <v>0.3125850016666666</v>
      </c>
      <c r="AW87" s="12"/>
      <c r="AX87" s="32">
        <v>3.7366477400000004</v>
      </c>
      <c r="AY87" s="12"/>
      <c r="AZ87" s="12">
        <v>17.692685174999998</v>
      </c>
      <c r="BA87" s="12"/>
      <c r="BB87" s="32">
        <v>2.92114737666667</v>
      </c>
      <c r="BD87" s="1">
        <v>0.881845484471707</v>
      </c>
      <c r="BF87" s="32">
        <v>1.219702860916667</v>
      </c>
      <c r="BG87" s="32">
        <v>1.421566309583333</v>
      </c>
      <c r="BH87" s="12">
        <f t="shared" si="3"/>
        <v>0.7046229309943415</v>
      </c>
      <c r="BI87" s="32">
        <v>0.9881236354166667</v>
      </c>
      <c r="BK87" s="32">
        <v>0.58917401675</v>
      </c>
      <c r="BL87" s="12"/>
      <c r="BM87" s="32">
        <v>0.5808367574999999</v>
      </c>
      <c r="BN87" s="32">
        <v>0.1500015055833333</v>
      </c>
      <c r="BO87" s="13">
        <v>0.24404573133333338</v>
      </c>
      <c r="BR87" s="32">
        <v>13.9741632</v>
      </c>
      <c r="BS87" s="1">
        <v>3.1146180150000005</v>
      </c>
      <c r="BV87" s="1">
        <v>0.37908922333333334</v>
      </c>
      <c r="BW87" s="12"/>
      <c r="BX87" s="12"/>
      <c r="BY87" s="32">
        <v>0.5445001464102563</v>
      </c>
      <c r="CB87" s="50">
        <v>1.2976419783333335</v>
      </c>
      <c r="CD87" s="32">
        <v>2.476884308333333</v>
      </c>
      <c r="CG87" s="45">
        <v>25.2529488774642</v>
      </c>
      <c r="CI87" s="46">
        <v>1797</v>
      </c>
      <c r="CJ87" s="12">
        <v>3.5136063280045287</v>
      </c>
      <c r="CK87" s="12">
        <v>2.9824630136992405</v>
      </c>
      <c r="CL87" s="12">
        <v>6.79683956923324</v>
      </c>
      <c r="CM87" s="12">
        <v>8.097398170325196</v>
      </c>
      <c r="CN87" s="12">
        <v>13.029267964600042</v>
      </c>
      <c r="CO87" s="12"/>
      <c r="CP87" s="12">
        <v>14.102806569343912</v>
      </c>
      <c r="CQ87" s="12">
        <v>0.7436273635949141</v>
      </c>
      <c r="CR87" s="12">
        <v>15.739052960944068</v>
      </c>
      <c r="CS87" s="12">
        <v>2.52994335270652</v>
      </c>
      <c r="CT87" s="12">
        <v>32.01219636551785</v>
      </c>
      <c r="CU87" s="12">
        <v>1.404700405132273</v>
      </c>
      <c r="CV87" s="12"/>
      <c r="CX87" s="12">
        <v>2.858055725148277</v>
      </c>
      <c r="CY87" s="12">
        <v>0.9286367238042039</v>
      </c>
      <c r="CZ87" s="12">
        <v>4.975657016634394</v>
      </c>
      <c r="DA87" s="12">
        <v>6.680571783580085</v>
      </c>
      <c r="DB87" s="12">
        <v>501.06222057149773</v>
      </c>
      <c r="DC87" s="12">
        <v>0.8713703491446021</v>
      </c>
      <c r="DD87" s="12">
        <v>17.402705233692085</v>
      </c>
      <c r="DE87" s="12">
        <v>0.7913567121042616</v>
      </c>
      <c r="DF87" s="12">
        <v>4.4679247422934365</v>
      </c>
      <c r="DG87" s="12">
        <v>1.6263053719548946</v>
      </c>
      <c r="DH87" s="12">
        <v>5.882918301153555</v>
      </c>
      <c r="DI87" s="12">
        <v>8.136813544784017</v>
      </c>
      <c r="DJ87" s="12">
        <v>9.483473699432915</v>
      </c>
      <c r="DK87" s="12">
        <v>0.9823627556112332</v>
      </c>
      <c r="DL87" s="12">
        <v>0.5216159652666986</v>
      </c>
      <c r="DM87" s="12">
        <v>0.4099857074929178</v>
      </c>
      <c r="DN87" s="12">
        <v>8.351110809406242</v>
      </c>
      <c r="DO87" s="66">
        <v>14.87900898655642</v>
      </c>
      <c r="DP87" s="12">
        <v>7.779907601466997</v>
      </c>
      <c r="DQ87" s="12">
        <v>0.6596216832071791</v>
      </c>
      <c r="DR87" s="12">
        <v>21.10522890018359</v>
      </c>
      <c r="DS87" s="12">
        <v>5.38177758747021</v>
      </c>
      <c r="DT87" s="12">
        <v>3.6300618713224733</v>
      </c>
      <c r="DU87" s="12">
        <v>1.2040714646892265</v>
      </c>
      <c r="DV87" s="12">
        <v>16.523652140786954</v>
      </c>
    </row>
    <row r="88" spans="1:126" ht="15">
      <c r="A88" s="72">
        <v>1798</v>
      </c>
      <c r="B88" s="12"/>
      <c r="C88" s="32">
        <v>11.958295451666668</v>
      </c>
      <c r="D88" s="32">
        <v>12.077065624999998</v>
      </c>
      <c r="F88" s="32">
        <v>0.08563076623636366</v>
      </c>
      <c r="K88" s="32">
        <v>0.151748451</v>
      </c>
      <c r="L88" s="32">
        <v>0.1280488641666667</v>
      </c>
      <c r="M88" s="12">
        <v>0.243275508</v>
      </c>
      <c r="N88" s="12"/>
      <c r="O88" s="32">
        <v>0.262718225</v>
      </c>
      <c r="P88" s="32"/>
      <c r="Q88" s="32"/>
      <c r="R88" s="12"/>
      <c r="S88" s="12"/>
      <c r="T88" s="12"/>
      <c r="U88" s="12"/>
      <c r="V88" s="12"/>
      <c r="W88" s="12"/>
      <c r="X88" s="12">
        <v>0.49264515</v>
      </c>
      <c r="Y88" s="12"/>
      <c r="Z88" s="12"/>
      <c r="AB88" s="32">
        <v>0.28173575190000005</v>
      </c>
      <c r="AH88" s="32">
        <v>7.688833074999999</v>
      </c>
      <c r="AI88" s="12"/>
      <c r="AJ88" s="32">
        <v>13.393656916363636</v>
      </c>
      <c r="AK88" s="32">
        <v>3.4579704600000003</v>
      </c>
      <c r="AL88" s="12"/>
      <c r="AM88" s="12"/>
      <c r="AN88" s="12"/>
      <c r="AO88" s="32">
        <v>0.05175150026666666</v>
      </c>
      <c r="AP88" s="12">
        <v>36.66478124999999</v>
      </c>
      <c r="AQ88" s="12"/>
      <c r="AR88" s="32">
        <v>0.7021464450000001</v>
      </c>
      <c r="AS88" s="12">
        <v>11.998718691666676</v>
      </c>
      <c r="AT88" s="32">
        <v>7.51048962545455</v>
      </c>
      <c r="AU88" s="32">
        <v>0.399635617333333</v>
      </c>
      <c r="AV88" s="32">
        <v>0.2623996386363637</v>
      </c>
      <c r="AW88" s="12"/>
      <c r="AX88" s="32">
        <v>3.0711712118181813</v>
      </c>
      <c r="AY88" s="12"/>
      <c r="AZ88" s="12">
        <v>16.587597941666665</v>
      </c>
      <c r="BA88" s="12"/>
      <c r="BB88" s="32">
        <v>2.37936197</v>
      </c>
      <c r="BD88" s="1">
        <v>0.8514585738703453</v>
      </c>
      <c r="BF88" s="32">
        <v>1.0387763358333335</v>
      </c>
      <c r="BG88" s="32">
        <v>1.4055406244166664</v>
      </c>
      <c r="BH88" s="12">
        <f t="shared" si="3"/>
        <v>0.6591551068240691</v>
      </c>
      <c r="BI88" s="32">
        <v>0.9105741124999998</v>
      </c>
      <c r="BK88" s="32">
        <v>0.7610462877272727</v>
      </c>
      <c r="BL88" s="12"/>
      <c r="BM88" s="32">
        <v>0.67232893275</v>
      </c>
      <c r="BN88" s="32">
        <v>0.199995615</v>
      </c>
      <c r="BO88" s="13">
        <v>0.26968420775</v>
      </c>
      <c r="BR88" s="32">
        <v>12.463376849999998</v>
      </c>
      <c r="BS88" s="1">
        <v>3.12508125</v>
      </c>
      <c r="BV88" s="1">
        <v>0.6633498643333334</v>
      </c>
      <c r="BW88" s="12"/>
      <c r="BX88" s="12"/>
      <c r="BY88" s="32">
        <v>0.538102817902098</v>
      </c>
      <c r="CB88" s="50">
        <v>1.3506856099999998</v>
      </c>
      <c r="CD88" s="32">
        <v>2.242526308333333</v>
      </c>
      <c r="CG88" s="45">
        <v>25.2103288774642</v>
      </c>
      <c r="CI88" s="46">
        <v>1798</v>
      </c>
      <c r="CJ88" s="12">
        <v>2.913169987650811</v>
      </c>
      <c r="CK88" s="12">
        <v>2.3796598016358224</v>
      </c>
      <c r="CL88" s="12">
        <v>8.43411088506308</v>
      </c>
      <c r="CM88" s="12">
        <v>7.116898472248965</v>
      </c>
      <c r="CN88" s="12">
        <v>13.521143685954659</v>
      </c>
      <c r="CO88" s="12"/>
      <c r="CP88" s="12">
        <v>14.60176118158169</v>
      </c>
      <c r="CQ88" s="12">
        <v>0.48896638784990876</v>
      </c>
      <c r="CR88" s="12">
        <v>16.07558090451447</v>
      </c>
      <c r="CS88" s="12">
        <v>2.180315794771444</v>
      </c>
      <c r="CT88" s="12">
        <v>29.776537907224608</v>
      </c>
      <c r="CU88" s="12">
        <v>0.8717657254515617</v>
      </c>
      <c r="CV88" s="12"/>
      <c r="CX88" s="12">
        <v>2.8763251871179762</v>
      </c>
      <c r="CY88" s="12">
        <v>1.0189060534103296</v>
      </c>
      <c r="CZ88" s="12">
        <v>4.676214613671562</v>
      </c>
      <c r="DA88" s="12">
        <v>6.668834064355341</v>
      </c>
      <c r="DB88" s="12">
        <v>417.42964679223996</v>
      </c>
      <c r="DC88" s="12">
        <v>0.6941115148125068</v>
      </c>
      <c r="DD88" s="12">
        <v>14.58405429429769</v>
      </c>
      <c r="DE88" s="12">
        <v>0.6493226793771941</v>
      </c>
      <c r="DF88" s="12">
        <v>4.181787993965648</v>
      </c>
      <c r="DG88" s="12">
        <v>1.3224387173930445</v>
      </c>
      <c r="DH88" s="12">
        <v>5.670616228881505</v>
      </c>
      <c r="DI88" s="12">
        <v>6.918130991833237</v>
      </c>
      <c r="DJ88" s="12">
        <v>9.36073899513408</v>
      </c>
      <c r="DK88" s="12">
        <v>0.9037375179689525</v>
      </c>
      <c r="DL88" s="12">
        <v>0.602760793330797</v>
      </c>
      <c r="DM88" s="12">
        <v>0.528691849120358</v>
      </c>
      <c r="DN88" s="12">
        <v>11.115666633304773</v>
      </c>
      <c r="DO88" s="12">
        <v>13.586883258281777</v>
      </c>
      <c r="DP88" s="12">
        <v>6.927088985918423</v>
      </c>
      <c r="DQ88" s="12">
        <v>0.6607206145697494</v>
      </c>
      <c r="DR88" s="12">
        <v>36.86868811187327</v>
      </c>
      <c r="DS88" s="12">
        <v>6.871521290299152</v>
      </c>
      <c r="DT88" s="12">
        <v>3.58135773842936</v>
      </c>
      <c r="DU88" s="12">
        <v>1.2511750126089767</v>
      </c>
      <c r="DV88" s="12">
        <v>14.934967440547632</v>
      </c>
    </row>
    <row r="89" spans="1:126" ht="15">
      <c r="A89" s="72">
        <v>1799</v>
      </c>
      <c r="B89" s="12"/>
      <c r="C89" s="32">
        <v>9.500331329999998</v>
      </c>
      <c r="D89" s="32">
        <v>11.374752500000001</v>
      </c>
      <c r="F89" s="32">
        <v>0.07817546099999999</v>
      </c>
      <c r="K89" s="32">
        <v>0.1593788495</v>
      </c>
      <c r="L89" s="32">
        <v>0.16281334025000002</v>
      </c>
      <c r="M89" s="12">
        <v>0.25007421599999996</v>
      </c>
      <c r="N89" s="12"/>
      <c r="O89" s="32">
        <v>0.312972275</v>
      </c>
      <c r="P89" s="32"/>
      <c r="Q89" s="32"/>
      <c r="R89" s="12"/>
      <c r="S89" s="12"/>
      <c r="T89" s="12"/>
      <c r="U89" s="12"/>
      <c r="V89" s="12"/>
      <c r="W89" s="12"/>
      <c r="X89" s="12">
        <v>0.52460915</v>
      </c>
      <c r="Y89" s="12"/>
      <c r="Z89" s="12"/>
      <c r="AB89" s="32">
        <v>0.318803887</v>
      </c>
      <c r="AH89" s="32">
        <v>9.645682025</v>
      </c>
      <c r="AI89" s="12"/>
      <c r="AJ89" s="32">
        <v>11.459195246666669</v>
      </c>
      <c r="AK89" s="32">
        <v>3.2619470399999995</v>
      </c>
      <c r="AL89" s="12"/>
      <c r="AM89" s="12"/>
      <c r="AN89" s="12"/>
      <c r="AO89" s="32">
        <v>0.050509062533333336</v>
      </c>
      <c r="AP89" s="12">
        <v>39.12471093750001</v>
      </c>
      <c r="AQ89" s="12"/>
      <c r="AR89" s="32">
        <v>0.5912908649999999</v>
      </c>
      <c r="AS89" s="12">
        <v>11.777244874999997</v>
      </c>
      <c r="AT89" s="32">
        <v>8.49997332</v>
      </c>
      <c r="AU89" s="32">
        <v>0.3607613805</v>
      </c>
      <c r="AV89" s="32">
        <v>0.31499680574999994</v>
      </c>
      <c r="AW89" s="12"/>
      <c r="AX89" s="32">
        <v>2.7500136299999998</v>
      </c>
      <c r="AY89" s="12"/>
      <c r="AZ89" s="12">
        <v>14.033095504166663</v>
      </c>
      <c r="BA89" s="12"/>
      <c r="BB89" s="32">
        <v>2.325221885</v>
      </c>
      <c r="BD89" s="1">
        <v>0.7512483600068717</v>
      </c>
      <c r="BF89" s="32">
        <v>1.0132812045</v>
      </c>
      <c r="BG89" s="32">
        <v>1.2667301499999999</v>
      </c>
      <c r="BH89" s="12">
        <f t="shared" si="3"/>
        <v>0.6062519429013743</v>
      </c>
      <c r="BI89" s="32">
        <v>0.8567567666666666</v>
      </c>
      <c r="BK89" s="32">
        <v>0.7284550309999999</v>
      </c>
      <c r="BL89" s="12"/>
      <c r="BM89" s="32">
        <v>0.7528690732500001</v>
      </c>
      <c r="BN89" s="32">
        <v>0.28469971709090913</v>
      </c>
      <c r="BO89" s="13">
        <v>0.2747368664166666</v>
      </c>
      <c r="BR89" s="32">
        <v>12.324626549999998</v>
      </c>
      <c r="BS89" s="1">
        <v>2.2000572</v>
      </c>
      <c r="BV89" s="1">
        <v>0.6438379978333334</v>
      </c>
      <c r="BW89" s="12"/>
      <c r="BX89" s="12"/>
      <c r="BY89" s="32">
        <v>0.38463400769230766</v>
      </c>
      <c r="CB89" s="50">
        <v>1.53880525</v>
      </c>
      <c r="CD89" s="32">
        <v>2.3572772749999995</v>
      </c>
      <c r="CG89" s="45">
        <v>25.1677088774642</v>
      </c>
      <c r="CI89" s="46">
        <v>1799</v>
      </c>
      <c r="CJ89" s="12">
        <v>2.525855926087021</v>
      </c>
      <c r="CK89" s="12">
        <v>2.168805797977861</v>
      </c>
      <c r="CL89" s="12">
        <v>8.84322953645623</v>
      </c>
      <c r="CM89" s="12">
        <v>9.033794282897606</v>
      </c>
      <c r="CN89" s="12">
        <v>13.875515478842344</v>
      </c>
      <c r="CO89" s="12"/>
      <c r="CP89" s="12">
        <v>17.365451407477387</v>
      </c>
      <c r="CQ89" s="12">
        <v>0.5198114315611791</v>
      </c>
      <c r="CR89" s="12">
        <v>18.159901640105602</v>
      </c>
      <c r="CS89" s="12">
        <v>2.7305936756896494</v>
      </c>
      <c r="CT89" s="12">
        <v>25.432808477975993</v>
      </c>
      <c r="CU89" s="12">
        <v>0.8209573347642606</v>
      </c>
      <c r="CV89" s="12"/>
      <c r="CX89" s="12">
        <v>2.8025251471870365</v>
      </c>
      <c r="CY89" s="12">
        <v>1.0854288396899618</v>
      </c>
      <c r="CZ89" s="12">
        <v>3.931271821266969</v>
      </c>
      <c r="DA89" s="12">
        <v>6.534673833034397</v>
      </c>
      <c r="DB89" s="12">
        <v>471.6260366938708</v>
      </c>
      <c r="DC89" s="12">
        <v>0.6255330666637333</v>
      </c>
      <c r="DD89" s="12">
        <v>17.477783691102406</v>
      </c>
      <c r="DE89" s="12">
        <v>0.5804389671997531</v>
      </c>
      <c r="DF89" s="12">
        <v>3.5318086229851824</v>
      </c>
      <c r="DG89" s="12">
        <v>5.043286186328826</v>
      </c>
      <c r="DH89" s="12">
        <v>4.9947693821855985</v>
      </c>
      <c r="DI89" s="12">
        <v>6.736927766117786</v>
      </c>
      <c r="DJ89" s="12">
        <v>8.42201501598419</v>
      </c>
      <c r="DK89" s="12">
        <v>0.8488866944922014</v>
      </c>
      <c r="DL89" s="12">
        <v>0.673826090270351</v>
      </c>
      <c r="DM89" s="12">
        <v>0.5051954849967527</v>
      </c>
      <c r="DN89" s="12">
        <v>15.79673184426557</v>
      </c>
      <c r="DO89" s="12">
        <v>14.988927380312354</v>
      </c>
      <c r="DP89" s="12">
        <v>6.83839178627981</v>
      </c>
      <c r="DQ89" s="12">
        <v>0.46436094534861644</v>
      </c>
      <c r="DR89" s="12">
        <v>35.72373132943575</v>
      </c>
      <c r="DS89" s="12">
        <v>7.116101853968933</v>
      </c>
      <c r="DT89" s="12">
        <v>2.5556141767126936</v>
      </c>
      <c r="DU89" s="12">
        <v>1.4230252927060973</v>
      </c>
      <c r="DV89" s="12">
        <v>15.672654990400515</v>
      </c>
    </row>
    <row r="90" spans="1:126" ht="15">
      <c r="A90" s="72">
        <v>1800</v>
      </c>
      <c r="B90" s="12"/>
      <c r="C90" s="32">
        <v>11.571170201428568</v>
      </c>
      <c r="D90" s="32">
        <v>13.999962500000002</v>
      </c>
      <c r="F90" s="32">
        <v>0.0892852272</v>
      </c>
      <c r="K90" s="32">
        <v>0.12686104120000002</v>
      </c>
      <c r="L90" s="32">
        <v>0.16684097100000003</v>
      </c>
      <c r="M90" s="12">
        <v>0.2736687199999999</v>
      </c>
      <c r="N90" s="12"/>
      <c r="O90" s="32">
        <v>0.27072045</v>
      </c>
      <c r="P90" s="32"/>
      <c r="Q90" s="32"/>
      <c r="R90" s="12"/>
      <c r="S90" s="12"/>
      <c r="T90" s="12"/>
      <c r="U90" s="12"/>
      <c r="V90" s="12"/>
      <c r="W90" s="12"/>
      <c r="X90" s="12">
        <v>0.6528647000000001</v>
      </c>
      <c r="Y90" s="12"/>
      <c r="Z90" s="12"/>
      <c r="AB90" s="32">
        <v>0.2878540239499999</v>
      </c>
      <c r="AH90" s="32">
        <v>10.048015337499999</v>
      </c>
      <c r="AI90" s="12"/>
      <c r="AJ90" s="32">
        <v>8.998146533333333</v>
      </c>
      <c r="AK90" s="32">
        <v>3.7499440628571428</v>
      </c>
      <c r="AL90" s="12"/>
      <c r="AM90" s="12"/>
      <c r="AN90" s="12"/>
      <c r="AO90" s="32">
        <v>0.053597338333333314</v>
      </c>
      <c r="AP90" s="12">
        <v>34.85740714285714</v>
      </c>
      <c r="AQ90" s="12"/>
      <c r="AR90" s="32">
        <v>0.646696435</v>
      </c>
      <c r="AS90" s="12">
        <v>10.67921339090909</v>
      </c>
      <c r="AT90" s="32">
        <v>6.64285721142857</v>
      </c>
      <c r="AU90" s="32">
        <v>0.420922718416667</v>
      </c>
      <c r="AV90" s="32">
        <v>0.33595205124999994</v>
      </c>
      <c r="AW90" s="12"/>
      <c r="AX90" s="32">
        <v>3.6261810375000003</v>
      </c>
      <c r="AY90" s="12"/>
      <c r="AZ90" s="12">
        <v>14.2109574625</v>
      </c>
      <c r="BA90" s="12"/>
      <c r="BB90" s="32">
        <v>4.51359653333333</v>
      </c>
      <c r="BD90" s="1">
        <v>0.727687039310075</v>
      </c>
      <c r="BF90" s="32">
        <v>0.9961947080833335</v>
      </c>
      <c r="BG90" s="32">
        <v>1.2001575300833334</v>
      </c>
      <c r="BH90" s="12">
        <f t="shared" si="3"/>
        <v>0.5848078554953483</v>
      </c>
      <c r="BI90" s="32">
        <v>0.7487742166666668</v>
      </c>
      <c r="BK90" s="32">
        <v>0.833109068</v>
      </c>
      <c r="BL90" s="12"/>
      <c r="BM90" s="32">
        <v>0.5966025222857142</v>
      </c>
      <c r="BN90" s="32">
        <v>0.2602915481666667</v>
      </c>
      <c r="BO90" s="13">
        <v>0.28376154058333336</v>
      </c>
      <c r="BR90" s="32">
        <v>11.960113049999999</v>
      </c>
      <c r="BS90" s="1">
        <v>3.0764843075</v>
      </c>
      <c r="BV90" s="1">
        <v>0.40215454883333335</v>
      </c>
      <c r="BW90" s="12"/>
      <c r="BX90" s="12"/>
      <c r="BY90" s="32">
        <v>0.3846340076923076</v>
      </c>
      <c r="CB90" s="50">
        <v>1.7834594591666668</v>
      </c>
      <c r="CD90" s="32">
        <v>2.1817463</v>
      </c>
      <c r="CG90" s="12">
        <v>25.125078104394724</v>
      </c>
      <c r="CI90" s="46">
        <v>1800</v>
      </c>
      <c r="CJ90" s="12">
        <v>3.088830318948245</v>
      </c>
      <c r="CK90" s="12">
        <v>2.472826017955233</v>
      </c>
      <c r="CL90" s="12">
        <v>7.02703668192605</v>
      </c>
      <c r="CM90" s="12">
        <v>9.24158916066945</v>
      </c>
      <c r="CN90" s="12">
        <v>15.158949634537201</v>
      </c>
      <c r="CO90" s="12"/>
      <c r="CP90" s="12">
        <v>14.995640227312963</v>
      </c>
      <c r="CQ90" s="12">
        <v>0.645798290515836</v>
      </c>
      <c r="CR90" s="12">
        <v>16.36914243621355</v>
      </c>
      <c r="CS90" s="12">
        <v>2.8396719206192635</v>
      </c>
      <c r="CT90" s="12">
        <v>19.936871134265623</v>
      </c>
      <c r="CU90" s="12">
        <v>0.9421763746639699</v>
      </c>
      <c r="CV90" s="12"/>
      <c r="CX90" s="12">
        <v>2.9688425931186067</v>
      </c>
      <c r="CY90" s="12">
        <v>0.9654038636003575</v>
      </c>
      <c r="CZ90" s="12">
        <v>4.292359708144087</v>
      </c>
      <c r="DA90" s="12">
        <v>5.915387696820674</v>
      </c>
      <c r="DB90" s="12">
        <v>367.9585226162053</v>
      </c>
      <c r="DC90" s="12">
        <v>0.7286120295953468</v>
      </c>
      <c r="DD90" s="12">
        <v>18.60892331618393</v>
      </c>
      <c r="DE90" s="12">
        <v>0.7640731448160232</v>
      </c>
      <c r="DF90" s="12">
        <v>3.570514161835435</v>
      </c>
      <c r="DG90" s="12">
        <v>2.500153562285879</v>
      </c>
      <c r="DH90" s="12">
        <v>4.8299238384903544</v>
      </c>
      <c r="DI90" s="12">
        <v>6.612107002636038</v>
      </c>
      <c r="DJ90" s="12">
        <v>7.965882517282509</v>
      </c>
      <c r="DK90" s="12">
        <v>0.7406393862734353</v>
      </c>
      <c r="DL90" s="12">
        <v>0.5330613431617164</v>
      </c>
      <c r="DM90" s="12">
        <v>0.5767960981807521</v>
      </c>
      <c r="DN90" s="12">
        <v>14.4179666165509</v>
      </c>
      <c r="DO90" s="12">
        <v>15.243937194121202</v>
      </c>
      <c r="DP90" s="12">
        <v>6.6248985762173005</v>
      </c>
      <c r="DQ90" s="12">
        <v>0.6482464652204144</v>
      </c>
      <c r="DR90" s="12">
        <v>22.275985911230677</v>
      </c>
      <c r="DS90" s="12">
        <v>3.2611475084313515</v>
      </c>
      <c r="DT90" s="12">
        <v>2.5512853040071555</v>
      </c>
      <c r="DU90" s="12">
        <v>1.6464780310994538</v>
      </c>
      <c r="DV90" s="12">
        <v>14.48104459012897</v>
      </c>
    </row>
    <row r="91" spans="1:126" ht="15">
      <c r="A91" s="72">
        <v>1801</v>
      </c>
      <c r="B91" s="12"/>
      <c r="C91" s="32">
        <v>14.543450754166667</v>
      </c>
      <c r="D91" s="32">
        <v>16.785100416666662</v>
      </c>
      <c r="F91" s="32">
        <v>0.08870547660000001</v>
      </c>
      <c r="K91" s="32">
        <v>0.1583339683333333</v>
      </c>
      <c r="L91" s="32">
        <v>0.15062900324999998</v>
      </c>
      <c r="M91" s="12">
        <v>0.2479503039999999</v>
      </c>
      <c r="N91" s="12"/>
      <c r="O91" s="32">
        <v>0.26226584999999997</v>
      </c>
      <c r="P91" s="32"/>
      <c r="Q91" s="32"/>
      <c r="R91" s="12"/>
      <c r="S91" s="12"/>
      <c r="T91" s="12"/>
      <c r="U91" s="12"/>
      <c r="V91" s="12"/>
      <c r="W91" s="12"/>
      <c r="X91" s="12">
        <v>0.76274095</v>
      </c>
      <c r="Y91" s="12"/>
      <c r="Z91" s="12"/>
      <c r="AB91" s="32">
        <v>0.32183798055</v>
      </c>
      <c r="AH91" s="32">
        <v>10.392011525000001</v>
      </c>
      <c r="AI91" s="12"/>
      <c r="AJ91" s="32">
        <v>8.283007546666669</v>
      </c>
      <c r="AK91" s="32">
        <v>4.968112049999999</v>
      </c>
      <c r="AL91" s="12"/>
      <c r="AM91" s="12">
        <v>1.8670692</v>
      </c>
      <c r="AN91" s="12"/>
      <c r="AO91" s="32">
        <v>0.05946490036666667</v>
      </c>
      <c r="AP91" s="12">
        <v>33.91822187499999</v>
      </c>
      <c r="AQ91" s="12"/>
      <c r="AR91" s="32">
        <v>0.57418702</v>
      </c>
      <c r="AS91" s="12">
        <v>10.649968883333337</v>
      </c>
      <c r="AT91" s="32">
        <v>5.41671312</v>
      </c>
      <c r="AU91" s="32">
        <v>0.383760699583333</v>
      </c>
      <c r="AV91" s="32">
        <v>0.30057777375</v>
      </c>
      <c r="AW91" s="12"/>
      <c r="AX91" s="32">
        <v>3.9294191124999993</v>
      </c>
      <c r="AY91" s="12"/>
      <c r="AZ91" s="12">
        <v>19.33327535833333</v>
      </c>
      <c r="BA91" s="12"/>
      <c r="BB91" s="32">
        <v>5.01742070333333</v>
      </c>
      <c r="BD91" s="1">
        <v>0.7801778045632646</v>
      </c>
      <c r="BF91" s="32">
        <v>0.9343289436666667</v>
      </c>
      <c r="BG91" s="32">
        <v>1.2533781295000002</v>
      </c>
      <c r="BH91" s="12">
        <f t="shared" si="3"/>
        <v>0.5935769755459863</v>
      </c>
      <c r="BI91" s="32">
        <v>0.86770515</v>
      </c>
      <c r="BK91" s="32">
        <v>0.9524611469166666</v>
      </c>
      <c r="BL91" s="12"/>
      <c r="BM91" s="32">
        <v>0.54107799525</v>
      </c>
      <c r="BN91" s="32">
        <v>0.17454162763636366</v>
      </c>
      <c r="BO91" s="13">
        <v>0.26999710174999997</v>
      </c>
      <c r="BR91" s="32">
        <v>10.573876349999999</v>
      </c>
      <c r="BS91" s="1">
        <v>3.5722070725000004</v>
      </c>
      <c r="BV91" s="1">
        <v>0.32982584716666663</v>
      </c>
      <c r="BW91" s="12"/>
      <c r="BX91" s="12"/>
      <c r="BY91" s="32">
        <v>0.4104898525641024</v>
      </c>
      <c r="CB91" s="50">
        <v>1.835832830833333</v>
      </c>
      <c r="CD91" s="32">
        <v>2.196895116666666</v>
      </c>
      <c r="CG91" s="12">
        <v>24.78787688483261</v>
      </c>
      <c r="CI91" s="46">
        <v>1801</v>
      </c>
      <c r="CJ91" s="12">
        <v>3.7335012952057456</v>
      </c>
      <c r="CK91" s="12">
        <v>2.423797298189114</v>
      </c>
      <c r="CL91" s="12">
        <v>8.65266631480776</v>
      </c>
      <c r="CM91" s="12">
        <v>8.231603844542539</v>
      </c>
      <c r="CN91" s="12">
        <v>13.550037719325418</v>
      </c>
      <c r="CO91" s="12"/>
      <c r="CP91" s="12">
        <v>14.332356535408575</v>
      </c>
      <c r="CQ91" s="12">
        <v>0.7443594001425301</v>
      </c>
      <c r="CR91" s="12">
        <v>18.056053267349522</v>
      </c>
      <c r="CS91" s="12">
        <v>2.897473064853831</v>
      </c>
      <c r="CT91" s="12">
        <v>18.10605800859038</v>
      </c>
      <c r="CU91" s="12">
        <v>1.2314894984545335</v>
      </c>
      <c r="CV91" s="12"/>
      <c r="CW91" s="12">
        <v>102.0319704249717</v>
      </c>
      <c r="CX91" s="12">
        <v>3.249649748137682</v>
      </c>
      <c r="CY91" s="12">
        <v>0.9267848806079677</v>
      </c>
      <c r="CZ91" s="12">
        <v>3.7599400751912397</v>
      </c>
      <c r="DA91" s="12">
        <v>5.820016259339161</v>
      </c>
      <c r="DB91" s="12">
        <v>296.01362009527884</v>
      </c>
      <c r="DC91" s="12">
        <v>0.6553697291681978</v>
      </c>
      <c r="DD91" s="12">
        <v>16.426034193946233</v>
      </c>
      <c r="DE91" s="12">
        <v>0.8168564004491631</v>
      </c>
      <c r="DF91" s="12">
        <v>4.7923084936293465</v>
      </c>
      <c r="DG91" s="12">
        <v>2.7419300838562757</v>
      </c>
      <c r="DH91" s="12">
        <v>5.1088263770785645</v>
      </c>
      <c r="DI91" s="12">
        <v>6.118251922001647</v>
      </c>
      <c r="DJ91" s="12">
        <v>8.20747682257827</v>
      </c>
      <c r="DK91" s="12">
        <v>0.846759362236161</v>
      </c>
      <c r="DL91" s="12">
        <v>0.47696211704655206</v>
      </c>
      <c r="DM91" s="12">
        <v>0.6505783865350454</v>
      </c>
      <c r="DN91" s="12">
        <v>9.538385716458652</v>
      </c>
      <c r="DO91" s="12">
        <v>15.718007165456964</v>
      </c>
      <c r="DP91" s="12">
        <v>5.778433059795039</v>
      </c>
      <c r="DQ91" s="12">
        <v>0.7425983656512775</v>
      </c>
      <c r="DR91" s="12">
        <v>18.02438874975848</v>
      </c>
      <c r="DS91" s="12">
        <v>3.528735351365503</v>
      </c>
      <c r="DT91" s="12">
        <v>2.686245388947664</v>
      </c>
      <c r="DU91" s="12">
        <v>1.6720826514337614</v>
      </c>
      <c r="DV91" s="12">
        <v>14.385894669208879</v>
      </c>
    </row>
    <row r="92" spans="1:126" ht="15">
      <c r="A92" s="72">
        <v>1802</v>
      </c>
      <c r="B92" s="12"/>
      <c r="C92" s="32">
        <v>12.000498807499998</v>
      </c>
      <c r="D92" s="32">
        <v>14.426211875</v>
      </c>
      <c r="F92" s="32">
        <v>0.07254197535</v>
      </c>
      <c r="K92" s="32">
        <v>0.1174997976666667</v>
      </c>
      <c r="L92" s="32">
        <v>0.13612057616666667</v>
      </c>
      <c r="M92" s="12">
        <v>0.22356910799999993</v>
      </c>
      <c r="N92" s="12"/>
      <c r="O92" s="32">
        <v>0.22576015000000002</v>
      </c>
      <c r="P92" s="32"/>
      <c r="Q92" s="32"/>
      <c r="R92" s="12"/>
      <c r="S92" s="12"/>
      <c r="T92" s="12"/>
      <c r="U92" s="12"/>
      <c r="V92" s="12"/>
      <c r="W92" s="12"/>
      <c r="X92" s="12">
        <v>0.49823885000000007</v>
      </c>
      <c r="Y92" s="12"/>
      <c r="Z92" s="12"/>
      <c r="AB92" s="32">
        <v>0.226480189825</v>
      </c>
      <c r="AH92" s="32">
        <v>6.895737449999999</v>
      </c>
      <c r="AI92" s="12"/>
      <c r="AJ92" s="32">
        <v>8.3125089</v>
      </c>
      <c r="AK92" s="32">
        <v>4.49993961</v>
      </c>
      <c r="AL92" s="12"/>
      <c r="AM92" s="12">
        <v>1.9422946833333334</v>
      </c>
      <c r="AN92" s="12"/>
      <c r="AO92" s="32">
        <v>0.05539579530000001</v>
      </c>
      <c r="AP92" s="12">
        <v>31.083790624999992</v>
      </c>
      <c r="AQ92" s="12"/>
      <c r="AR92" s="32">
        <v>0.4857625300000001</v>
      </c>
      <c r="AS92" s="12">
        <v>11.657122199999998</v>
      </c>
      <c r="AT92" s="32">
        <v>4.62497328</v>
      </c>
      <c r="AU92" s="32">
        <v>0.40875514625</v>
      </c>
      <c r="AV92" s="32">
        <v>0.26504293949999996</v>
      </c>
      <c r="AW92" s="12"/>
      <c r="AX92" s="32">
        <v>3.4344119425</v>
      </c>
      <c r="AY92" s="12"/>
      <c r="AZ92" s="12">
        <v>15.314340629166667</v>
      </c>
      <c r="BA92" s="12"/>
      <c r="BB92" s="32">
        <v>6.87636763</v>
      </c>
      <c r="BD92" s="1">
        <v>0.6562397922004434</v>
      </c>
      <c r="BF92" s="32">
        <v>0.8481513926666666</v>
      </c>
      <c r="BG92" s="32">
        <v>1.1104022811666665</v>
      </c>
      <c r="BH92" s="12">
        <f t="shared" si="3"/>
        <v>0.5229586932067554</v>
      </c>
      <c r="BI92" s="32">
        <v>0.7749002083333333</v>
      </c>
      <c r="BK92" s="32">
        <v>0.7044616417499999</v>
      </c>
      <c r="BL92" s="12"/>
      <c r="BM92" s="32">
        <v>0.626662737</v>
      </c>
      <c r="BN92" s="32">
        <v>0.1537470785</v>
      </c>
      <c r="BO92" s="13">
        <v>0.24341849474999994</v>
      </c>
      <c r="BR92" s="32">
        <v>10.1899161</v>
      </c>
      <c r="BS92" s="1">
        <v>2.6242194625</v>
      </c>
      <c r="BV92" s="1">
        <v>0.3575112053333333</v>
      </c>
      <c r="BW92" s="12"/>
      <c r="BX92" s="12"/>
      <c r="BY92" s="32">
        <v>0.4591661502564103</v>
      </c>
      <c r="CB92" s="50">
        <v>1.1908565275</v>
      </c>
      <c r="CD92" s="32">
        <v>2.4594658083333334</v>
      </c>
      <c r="CG92" s="12">
        <v>24.459606889457255</v>
      </c>
      <c r="CI92" s="46">
        <v>1802</v>
      </c>
      <c r="CJ92" s="12">
        <v>3.1076295897854354</v>
      </c>
      <c r="CK92" s="12">
        <v>1.9558943098896564</v>
      </c>
      <c r="CL92" s="12">
        <v>6.33611600898925</v>
      </c>
      <c r="CM92" s="12">
        <v>7.340231889157811</v>
      </c>
      <c r="CN92" s="12">
        <v>12.05584888182414</v>
      </c>
      <c r="CO92" s="12"/>
      <c r="CP92" s="12">
        <v>12.173999692023422</v>
      </c>
      <c r="CQ92" s="12">
        <v>0.4797923782698922</v>
      </c>
      <c r="CR92" s="12">
        <v>12.537931580497405</v>
      </c>
      <c r="CS92" s="12">
        <v>1.897189217898259</v>
      </c>
      <c r="CT92" s="12">
        <v>17.92991026778498</v>
      </c>
      <c r="CU92" s="12">
        <v>1.1006675388689762</v>
      </c>
      <c r="CV92" s="12"/>
      <c r="CW92" s="12">
        <v>104.73723939640688</v>
      </c>
      <c r="CX92" s="12">
        <v>2.9871897007580506</v>
      </c>
      <c r="CY92" s="12">
        <v>0.8380886916837856</v>
      </c>
      <c r="CZ92" s="12">
        <v>3.1387860002716192</v>
      </c>
      <c r="DA92" s="12">
        <v>6.286043044916446</v>
      </c>
      <c r="DB92" s="12">
        <v>249.3992995944437</v>
      </c>
      <c r="DC92" s="12">
        <v>0.6888097036501581</v>
      </c>
      <c r="DD92" s="12">
        <v>14.292303862510643</v>
      </c>
      <c r="DE92" s="12">
        <v>0.7044982053841603</v>
      </c>
      <c r="DF92" s="12">
        <v>3.7458275156066017</v>
      </c>
      <c r="DG92" s="12">
        <v>3.7080457915119123</v>
      </c>
      <c r="DH92" s="12">
        <v>4.240335854187658</v>
      </c>
      <c r="DI92" s="12">
        <v>5.480385070896698</v>
      </c>
      <c r="DJ92" s="12">
        <v>7.17493614584806</v>
      </c>
      <c r="DK92" s="12">
        <v>0.7461802538160588</v>
      </c>
      <c r="DL92" s="12">
        <v>0.5450897652664061</v>
      </c>
      <c r="DM92" s="12">
        <v>0.47480999795829887</v>
      </c>
      <c r="DN92" s="12">
        <v>8.290731939664731</v>
      </c>
      <c r="DO92" s="12">
        <v>14.754855524682252</v>
      </c>
      <c r="DP92" s="12">
        <v>5.494859720067713</v>
      </c>
      <c r="DQ92" s="12">
        <v>0.5383040627676352</v>
      </c>
      <c r="DR92" s="12">
        <v>19.278607423067896</v>
      </c>
      <c r="DS92" s="12">
        <v>3.9431065933465486</v>
      </c>
      <c r="DT92" s="12">
        <v>2.964990212505356</v>
      </c>
      <c r="DU92" s="12">
        <v>1.0702720711212823</v>
      </c>
      <c r="DV92" s="12">
        <v>15.891997366168583</v>
      </c>
    </row>
    <row r="93" spans="1:126" ht="15">
      <c r="A93" s="72">
        <v>1803</v>
      </c>
      <c r="B93" s="12"/>
      <c r="C93" s="32">
        <v>12.304493719999998</v>
      </c>
      <c r="D93" s="32">
        <v>14.875997083333333</v>
      </c>
      <c r="F93" s="32">
        <v>0.06956870894999999</v>
      </c>
      <c r="K93" s="32">
        <v>0.09416645766666668</v>
      </c>
      <c r="L93" s="32">
        <v>0.1268461498333333</v>
      </c>
      <c r="M93" s="12">
        <v>0.22684620933333335</v>
      </c>
      <c r="N93" s="12"/>
      <c r="O93" s="32">
        <v>0.283750775</v>
      </c>
      <c r="P93" s="32"/>
      <c r="Q93" s="32"/>
      <c r="R93" s="12"/>
      <c r="S93" s="12"/>
      <c r="T93" s="12"/>
      <c r="U93" s="12"/>
      <c r="V93" s="12"/>
      <c r="W93" s="12"/>
      <c r="X93" s="12">
        <v>0.55737225</v>
      </c>
      <c r="Y93" s="12"/>
      <c r="Z93" s="12"/>
      <c r="AB93" s="32">
        <v>0.19736501757499997</v>
      </c>
      <c r="AH93" s="32">
        <v>6.849260599999999</v>
      </c>
      <c r="AI93" s="12"/>
      <c r="AJ93" s="32">
        <v>7.249758880000001</v>
      </c>
      <c r="AK93" s="32">
        <v>3.7491508799999984</v>
      </c>
      <c r="AL93" s="12"/>
      <c r="AM93" s="12">
        <v>2.2360915416666667</v>
      </c>
      <c r="AN93" s="12"/>
      <c r="AO93" s="32">
        <v>0.05000082936666667</v>
      </c>
      <c r="AP93" s="12">
        <v>30.000037499999994</v>
      </c>
      <c r="AQ93" s="12"/>
      <c r="AR93" s="32">
        <v>0.5100628775</v>
      </c>
      <c r="AS93" s="12">
        <v>10.529164983333338</v>
      </c>
      <c r="AT93" s="32">
        <v>4.66939524</v>
      </c>
      <c r="AU93" s="32">
        <v>0.318334783333333</v>
      </c>
      <c r="AV93" s="32">
        <v>0.22649032891666662</v>
      </c>
      <c r="AW93" s="12"/>
      <c r="AX93" s="32">
        <v>4.1869847775</v>
      </c>
      <c r="AY93" s="12"/>
      <c r="AZ93" s="12">
        <v>16.1414519875</v>
      </c>
      <c r="BA93" s="12"/>
      <c r="BB93" s="32">
        <v>5.231316615</v>
      </c>
      <c r="BD93" s="1">
        <v>0.5545658301107725</v>
      </c>
      <c r="BF93" s="32">
        <v>0.8159318578333332</v>
      </c>
      <c r="BG93" s="32">
        <v>1.1045088069166669</v>
      </c>
      <c r="BH93" s="12">
        <f t="shared" si="3"/>
        <v>0.4950012989721545</v>
      </c>
      <c r="BI93" s="32">
        <v>0.6886999979166667</v>
      </c>
      <c r="BK93" s="32">
        <v>0.6542143215833331</v>
      </c>
      <c r="BL93" s="12"/>
      <c r="BM93" s="32">
        <v>0.517078476</v>
      </c>
      <c r="BN93" s="32">
        <v>0.11125490216666668</v>
      </c>
      <c r="BO93" s="13">
        <v>0.21256656691666664</v>
      </c>
      <c r="BR93" s="32">
        <v>10.8831249</v>
      </c>
      <c r="BS93" s="1">
        <v>2.771677</v>
      </c>
      <c r="BV93" s="1">
        <v>0.301674198</v>
      </c>
      <c r="BW93" s="12"/>
      <c r="BX93" s="12"/>
      <c r="BY93" s="32">
        <v>0.5574701371794872</v>
      </c>
      <c r="CB93" s="50">
        <v>1.133837881666667</v>
      </c>
      <c r="CD93" s="32">
        <v>2.5757211000000004</v>
      </c>
      <c r="CG93" s="12">
        <v>24.675140662502496</v>
      </c>
      <c r="CI93" s="46">
        <v>1803</v>
      </c>
      <c r="CJ93" s="12">
        <v>3.2244347781158913</v>
      </c>
      <c r="CK93" s="12">
        <v>1.89225697110821</v>
      </c>
      <c r="CL93" s="12">
        <v>5.12262304860025</v>
      </c>
      <c r="CM93" s="12">
        <v>6.900387110902725</v>
      </c>
      <c r="CN93" s="12">
        <v>12.340356101447314</v>
      </c>
      <c r="CO93" s="12"/>
      <c r="CP93" s="12">
        <v>15.435944986042676</v>
      </c>
      <c r="CQ93" s="12">
        <v>0.5414660893750199</v>
      </c>
      <c r="CR93" s="12">
        <v>11.022396183648564</v>
      </c>
      <c r="CS93" s="12">
        <v>1.9010073011536561</v>
      </c>
      <c r="CT93" s="12">
        <v>15.775376012101376</v>
      </c>
      <c r="CU93" s="12">
        <v>0.9251082532894498</v>
      </c>
      <c r="CV93" s="12"/>
      <c r="CW93" s="12">
        <v>121.64261408950166</v>
      </c>
      <c r="CX93" s="12">
        <v>2.7200279941451218</v>
      </c>
      <c r="CY93" s="12">
        <v>0.8159958830583233</v>
      </c>
      <c r="CZ93" s="12">
        <v>3.324846317174745</v>
      </c>
      <c r="DA93" s="12">
        <v>5.72782969250746</v>
      </c>
      <c r="DB93" s="12">
        <v>254.0135019639313</v>
      </c>
      <c r="DC93" s="12">
        <v>0.5411657248642253</v>
      </c>
      <c r="DD93" s="12">
        <v>12.320996328656287</v>
      </c>
      <c r="DE93" s="12">
        <v>0.8664411131882692</v>
      </c>
      <c r="DF93" s="12">
        <v>3.9829259828859302</v>
      </c>
      <c r="DG93" s="12">
        <v>2.845818323270165</v>
      </c>
      <c r="DH93" s="12">
        <v>3.614938940297135</v>
      </c>
      <c r="DI93" s="12">
        <v>5.318654135112402</v>
      </c>
      <c r="DJ93" s="12">
        <v>7.1997437981829036</v>
      </c>
      <c r="DK93" s="12">
        <v>0.6690186434436908</v>
      </c>
      <c r="DL93" s="12">
        <v>0.45373343274724115</v>
      </c>
      <c r="DM93" s="12">
        <v>0.4448286141772496</v>
      </c>
      <c r="DN93" s="12">
        <v>6.052228577251382</v>
      </c>
      <c r="DO93" s="12">
        <v>13.126216828431874</v>
      </c>
      <c r="DP93" s="12">
        <v>5.920382674994674</v>
      </c>
      <c r="DQ93" s="12">
        <v>0.5735618906912355</v>
      </c>
      <c r="DR93" s="12">
        <v>16.41097305914511</v>
      </c>
      <c r="DS93" s="12">
        <v>3.671830004715999</v>
      </c>
      <c r="DT93" s="12">
        <v>3.63149266921278</v>
      </c>
      <c r="DU93" s="12">
        <v>1.0280065410980133</v>
      </c>
      <c r="DV93" s="12">
        <v>16.789845313540354</v>
      </c>
    </row>
    <row r="94" spans="1:126" ht="15">
      <c r="A94" s="72">
        <v>1804</v>
      </c>
      <c r="B94" s="12"/>
      <c r="C94" s="32">
        <v>13.416526722499999</v>
      </c>
      <c r="D94" s="32">
        <v>14.895867499999998</v>
      </c>
      <c r="F94" s="32">
        <v>0.07217213445</v>
      </c>
      <c r="K94" s="32">
        <v>0.17249910566666665</v>
      </c>
      <c r="L94" s="32">
        <v>0.16463203441666666</v>
      </c>
      <c r="M94" s="12">
        <v>0.22354173799999996</v>
      </c>
      <c r="N94" s="12"/>
      <c r="O94" s="32">
        <v>0.28776632500000004</v>
      </c>
      <c r="P94" s="32"/>
      <c r="Q94" s="32"/>
      <c r="R94" s="12"/>
      <c r="S94" s="12"/>
      <c r="T94" s="12"/>
      <c r="U94" s="12"/>
      <c r="V94" s="12"/>
      <c r="W94" s="12"/>
      <c r="X94" s="12">
        <v>0.8474455499999999</v>
      </c>
      <c r="Y94" s="12"/>
      <c r="Z94" s="12"/>
      <c r="AB94" s="32">
        <v>0.18919721664999997</v>
      </c>
      <c r="AH94" s="32">
        <v>8.2069728125</v>
      </c>
      <c r="AI94" s="12"/>
      <c r="AJ94" s="32">
        <v>7.708222066666669</v>
      </c>
      <c r="AK94" s="32">
        <v>4.12445358</v>
      </c>
      <c r="AL94" s="12"/>
      <c r="AM94" s="12">
        <v>1.8884446375000004</v>
      </c>
      <c r="AN94" s="12"/>
      <c r="AO94" s="32">
        <v>0.050208172300000006</v>
      </c>
      <c r="AP94" s="12">
        <v>30.000037499999994</v>
      </c>
      <c r="AQ94" s="12"/>
      <c r="AR94" s="32">
        <v>0.624776405</v>
      </c>
      <c r="AS94" s="12">
        <v>10.499948</v>
      </c>
      <c r="AT94" s="32">
        <v>4.59368982</v>
      </c>
      <c r="AU94" s="32">
        <v>0.4050133595</v>
      </c>
      <c r="AV94" s="32">
        <v>0.21600752691666664</v>
      </c>
      <c r="AW94" s="12"/>
      <c r="AX94" s="32">
        <v>4.1869847775</v>
      </c>
      <c r="AY94" s="12"/>
      <c r="AZ94" s="12">
        <v>16.43103681666667</v>
      </c>
      <c r="BA94" s="12"/>
      <c r="BB94" s="32">
        <v>4.59454571166667</v>
      </c>
      <c r="BD94" s="1">
        <v>0.5662004297456126</v>
      </c>
      <c r="BF94" s="32">
        <v>0.8195006753333334</v>
      </c>
      <c r="BG94" s="32">
        <v>1.0850128413636362</v>
      </c>
      <c r="BH94" s="12">
        <f t="shared" si="3"/>
        <v>0.4941427892885164</v>
      </c>
      <c r="BI94" s="32">
        <v>0.7581251979166667</v>
      </c>
      <c r="BK94" s="32">
        <v>0.7355214842499997</v>
      </c>
      <c r="BL94" s="12"/>
      <c r="BM94" s="32">
        <v>0.80999861175</v>
      </c>
      <c r="BN94" s="32">
        <v>0.17455088941666663</v>
      </c>
      <c r="BO94" s="13">
        <v>0.23036096458333327</v>
      </c>
      <c r="BR94" s="32">
        <v>12.331953</v>
      </c>
      <c r="BS94" s="1">
        <v>2.62506825</v>
      </c>
      <c r="BV94" s="1">
        <v>0.3058332993333332</v>
      </c>
      <c r="BW94" s="12"/>
      <c r="BX94" s="12"/>
      <c r="BY94" s="32">
        <v>0.5374844428205129</v>
      </c>
      <c r="CB94" s="50">
        <v>1.2633283900000003</v>
      </c>
      <c r="CD94" s="32">
        <v>2.5000298</v>
      </c>
      <c r="CG94" s="12">
        <v>24.675140662502496</v>
      </c>
      <c r="CI94" s="46">
        <v>1804</v>
      </c>
      <c r="CJ94" s="12">
        <v>3.358713028521204</v>
      </c>
      <c r="CK94" s="12">
        <v>1.9630696989206027</v>
      </c>
      <c r="CL94" s="12">
        <v>9.3838922738175</v>
      </c>
      <c r="CM94" s="12">
        <v>8.955926291993213</v>
      </c>
      <c r="CN94" s="12">
        <v>12.160593992570998</v>
      </c>
      <c r="CO94" s="12"/>
      <c r="CP94" s="12">
        <v>15.654389530867986</v>
      </c>
      <c r="CQ94" s="12">
        <v>0.8232613444906217</v>
      </c>
      <c r="CR94" s="12">
        <v>10.566242713035113</v>
      </c>
      <c r="CS94" s="12">
        <v>2.277839338881639</v>
      </c>
      <c r="CT94" s="12">
        <v>16.772985626032828</v>
      </c>
      <c r="CU94" s="12">
        <v>1.01771472242462</v>
      </c>
      <c r="CV94" s="12"/>
      <c r="CW94" s="12">
        <v>102.73074155881092</v>
      </c>
      <c r="CX94" s="12">
        <v>2.7313073787113074</v>
      </c>
      <c r="CY94" s="12">
        <v>0.8159958830583233</v>
      </c>
      <c r="CZ94" s="12">
        <v>4.072606772332548</v>
      </c>
      <c r="DA94" s="12">
        <v>5.711935753631291</v>
      </c>
      <c r="DB94" s="12">
        <v>249.8951530421874</v>
      </c>
      <c r="DC94" s="12">
        <v>0.6885183767179055</v>
      </c>
      <c r="DD94" s="12">
        <v>11.750735489821299</v>
      </c>
      <c r="DE94" s="12">
        <v>0.8664411131882692</v>
      </c>
      <c r="DF94" s="12">
        <v>4.054381446820073</v>
      </c>
      <c r="DG94" s="12">
        <v>2.4994171325574355</v>
      </c>
      <c r="DH94" s="12">
        <v>3.6907791110958823</v>
      </c>
      <c r="DI94" s="12">
        <v>5.341917482132876</v>
      </c>
      <c r="DJ94" s="12">
        <v>7.072659291295301</v>
      </c>
      <c r="DK94" s="12">
        <v>0.736459841738027</v>
      </c>
      <c r="DL94" s="12">
        <v>0.7107691920826101</v>
      </c>
      <c r="DM94" s="12">
        <v>0.5001128708779653</v>
      </c>
      <c r="DN94" s="12">
        <v>9.495508607158817</v>
      </c>
      <c r="DO94" s="12">
        <v>11.563548444220551</v>
      </c>
      <c r="DP94" s="12">
        <v>6.70854019970391</v>
      </c>
      <c r="DQ94" s="12">
        <v>0.5432231492571222</v>
      </c>
      <c r="DR94" s="12">
        <v>16.637226747342815</v>
      </c>
      <c r="DS94" s="12">
        <v>4.170668064379055</v>
      </c>
      <c r="DT94" s="12">
        <v>3.5013011168527743</v>
      </c>
      <c r="DU94" s="12">
        <v>1.1454105295598382</v>
      </c>
      <c r="DV94" s="12">
        <v>16.296451359287786</v>
      </c>
    </row>
    <row r="95" spans="1:126" ht="15">
      <c r="A95" s="72">
        <v>1805</v>
      </c>
      <c r="B95" s="12"/>
      <c r="C95" s="32">
        <v>12.00028089</v>
      </c>
      <c r="D95" s="32">
        <v>13.749942499999996</v>
      </c>
      <c r="F95" s="32">
        <v>0.08798116009090909</v>
      </c>
      <c r="K95" s="32">
        <v>0.17749851733333333</v>
      </c>
      <c r="L95" s="32">
        <v>0.18488808341666663</v>
      </c>
      <c r="M95" s="12">
        <v>0.20267667466666667</v>
      </c>
      <c r="N95" s="32">
        <v>0.3756425</v>
      </c>
      <c r="O95" s="32">
        <v>0.33691735</v>
      </c>
      <c r="P95" s="32"/>
      <c r="Q95" s="32"/>
      <c r="R95" s="12"/>
      <c r="S95" s="12"/>
      <c r="T95" s="12"/>
      <c r="U95" s="12"/>
      <c r="V95" s="12"/>
      <c r="W95" s="12"/>
      <c r="X95" s="12">
        <v>0.8758136000000002</v>
      </c>
      <c r="Y95" s="12"/>
      <c r="Z95" s="12"/>
      <c r="AB95" s="32">
        <v>0.23089689159999996</v>
      </c>
      <c r="AH95" s="32">
        <v>10.073567962500002</v>
      </c>
      <c r="AI95" s="12"/>
      <c r="AJ95" s="32">
        <v>7.583297160000002</v>
      </c>
      <c r="AK95" s="32">
        <v>5.41656342</v>
      </c>
      <c r="AL95" s="12"/>
      <c r="AM95" s="12">
        <v>1.9333832333333336</v>
      </c>
      <c r="AN95" s="12"/>
      <c r="AO95" s="32">
        <v>0.05374879586666667</v>
      </c>
      <c r="AP95" s="12">
        <v>30.917059375</v>
      </c>
      <c r="AQ95" s="12"/>
      <c r="AR95" s="32">
        <v>0.5574775800000001</v>
      </c>
      <c r="AS95" s="12">
        <v>10.50751716666666</v>
      </c>
      <c r="AT95" s="32">
        <v>4.14919362</v>
      </c>
      <c r="AU95" s="32">
        <v>0.46497789075</v>
      </c>
      <c r="AV95" s="32">
        <v>0.21500102599999996</v>
      </c>
      <c r="AW95" s="12"/>
      <c r="AX95" s="32">
        <v>3.9999126300000007</v>
      </c>
      <c r="AY95" s="12"/>
      <c r="AZ95" s="12">
        <v>16.5446767625</v>
      </c>
      <c r="BA95" s="12"/>
      <c r="BB95" s="32">
        <v>5.387886115</v>
      </c>
      <c r="BD95" s="1">
        <v>0.5602166521256421</v>
      </c>
      <c r="BF95" s="32">
        <v>0.7329161539166668</v>
      </c>
      <c r="BG95" s="32">
        <v>1.0158784535</v>
      </c>
      <c r="BH95" s="12">
        <f t="shared" si="3"/>
        <v>0.4618022519084618</v>
      </c>
      <c r="BI95" s="32">
        <v>1.0249874645833332</v>
      </c>
      <c r="BK95" s="32">
        <v>0.8628841008181817</v>
      </c>
      <c r="BL95" s="12"/>
      <c r="BM95" s="32">
        <v>0.9651212415</v>
      </c>
      <c r="BN95" s="32">
        <v>0.199995615</v>
      </c>
      <c r="BO95" s="13">
        <v>0.21550892938333333</v>
      </c>
      <c r="BR95" s="32">
        <v>12.460482449999997</v>
      </c>
      <c r="BS95" s="1">
        <v>2.697199755</v>
      </c>
      <c r="BV95" s="1">
        <v>0.307076742</v>
      </c>
      <c r="BW95" s="12"/>
      <c r="BX95" s="12"/>
      <c r="BY95" s="32">
        <v>0.5560915902564101</v>
      </c>
      <c r="CB95" s="50">
        <v>1.9495089268333332</v>
      </c>
      <c r="CD95" s="32">
        <v>2.5849054</v>
      </c>
      <c r="CG95" s="12">
        <v>25.359960517290038</v>
      </c>
      <c r="CI95" s="46">
        <v>1805</v>
      </c>
      <c r="CJ95" s="12">
        <v>3.139541579239415</v>
      </c>
      <c r="CK95" s="12">
        <v>2.459488465542482</v>
      </c>
      <c r="CL95" s="12">
        <v>9.92384177660631</v>
      </c>
      <c r="CM95" s="12">
        <v>10.336988239520476</v>
      </c>
      <c r="CN95" s="12">
        <v>11.331538321661203</v>
      </c>
      <c r="CO95" s="12">
        <v>20.957813730955472</v>
      </c>
      <c r="CP95" s="12">
        <v>18.83685860268081</v>
      </c>
      <c r="CQ95" s="12">
        <v>0.8744330045868368</v>
      </c>
      <c r="CR95" s="12">
        <v>13.25295922445023</v>
      </c>
      <c r="CS95" s="12">
        <v>2.8735076066316063</v>
      </c>
      <c r="CT95" s="12">
        <v>16.95911431631894</v>
      </c>
      <c r="CU95" s="12">
        <v>1.373638344705975</v>
      </c>
      <c r="CV95" s="12"/>
      <c r="CW95" s="12">
        <v>108.09436376931568</v>
      </c>
      <c r="CX95" s="12">
        <v>3.005064796469386</v>
      </c>
      <c r="CY95" s="12">
        <v>0.8642776572022222</v>
      </c>
      <c r="CZ95" s="12">
        <v>3.7347729217716497</v>
      </c>
      <c r="DA95" s="12">
        <v>5.874693456236112</v>
      </c>
      <c r="DB95" s="12">
        <v>231.97907004517677</v>
      </c>
      <c r="DC95" s="12">
        <v>0.8123953453857559</v>
      </c>
      <c r="DD95" s="12">
        <v>12.020585838613831</v>
      </c>
      <c r="DE95" s="12">
        <v>0.8507013281567407</v>
      </c>
      <c r="DF95" s="12">
        <v>4.19572349468326</v>
      </c>
      <c r="DG95" s="12">
        <v>3.012336672943742</v>
      </c>
      <c r="DH95" s="12">
        <v>3.7531230990211575</v>
      </c>
      <c r="DI95" s="12">
        <v>4.910108502618148</v>
      </c>
      <c r="DJ95" s="12">
        <v>6.805790001354062</v>
      </c>
      <c r="DK95" s="12">
        <v>1.023329817698431</v>
      </c>
      <c r="DL95" s="12">
        <v>0.8703924814664986</v>
      </c>
      <c r="DM95" s="12">
        <v>0.6029955009023533</v>
      </c>
      <c r="DN95" s="12">
        <v>11.181641791113426</v>
      </c>
      <c r="DO95" s="12">
        <v>12.531557583375966</v>
      </c>
      <c r="DP95" s="12">
        <v>6.966585307400633</v>
      </c>
      <c r="DQ95" s="12">
        <v>0.5736403832107042</v>
      </c>
      <c r="DR95" s="12">
        <v>17.168487076209924</v>
      </c>
      <c r="DS95" s="12">
        <v>4.333025922216963</v>
      </c>
      <c r="DT95" s="12">
        <v>3.723049644045491</v>
      </c>
      <c r="DU95" s="12">
        <v>1.8165990363028948</v>
      </c>
      <c r="DV95" s="12">
        <v>17.317350579840916</v>
      </c>
    </row>
    <row r="96" spans="1:126" ht="15">
      <c r="A96" s="72">
        <v>1806</v>
      </c>
      <c r="B96" s="12"/>
      <c r="C96" s="32">
        <v>12.833379492499999</v>
      </c>
      <c r="D96" s="32">
        <v>14.604177500000002</v>
      </c>
      <c r="F96" s="32">
        <v>0.06885265335000001</v>
      </c>
      <c r="K96" s="32">
        <v>0.15799544499999998</v>
      </c>
      <c r="L96" s="32">
        <v>0.16566658808333337</v>
      </c>
      <c r="M96" s="12">
        <v>0.30884855399999994</v>
      </c>
      <c r="N96" s="32">
        <v>0.3182863333333334</v>
      </c>
      <c r="O96" s="32">
        <v>0.314835675</v>
      </c>
      <c r="P96" s="32"/>
      <c r="Q96" s="32">
        <v>0.2967041</v>
      </c>
      <c r="R96" s="12"/>
      <c r="S96" s="32"/>
      <c r="T96" s="12"/>
      <c r="U96" s="12"/>
      <c r="V96" s="12"/>
      <c r="W96" s="12"/>
      <c r="X96" s="12">
        <v>0.6045191499999999</v>
      </c>
      <c r="Y96" s="12"/>
      <c r="Z96" s="12"/>
      <c r="AB96" s="32">
        <v>0.24184440725</v>
      </c>
      <c r="AH96" s="32">
        <v>7.2715538875000005</v>
      </c>
      <c r="AI96" s="12"/>
      <c r="AJ96" s="32">
        <v>7.093789759999999</v>
      </c>
      <c r="AK96" s="32">
        <v>5.215933734545454</v>
      </c>
      <c r="AL96" s="12"/>
      <c r="AM96" s="12">
        <v>2.12501955</v>
      </c>
      <c r="AN96" s="12"/>
      <c r="AO96" s="32">
        <v>0.056998248399999986</v>
      </c>
      <c r="AP96" s="12">
        <v>35.7500125</v>
      </c>
      <c r="AQ96" s="12"/>
      <c r="AR96" s="32">
        <v>0.51137108</v>
      </c>
      <c r="AS96" s="12">
        <v>9.500074845454536</v>
      </c>
      <c r="AT96" s="32">
        <v>2.96589882</v>
      </c>
      <c r="AU96" s="32">
        <v>0.444999554</v>
      </c>
      <c r="AV96" s="32">
        <v>0.19916115308333335</v>
      </c>
      <c r="AW96" s="12"/>
      <c r="AX96" s="32">
        <v>3.2505235</v>
      </c>
      <c r="AY96" s="12"/>
      <c r="AZ96" s="12">
        <v>22.736722508333333</v>
      </c>
      <c r="BA96" s="12"/>
      <c r="BB96" s="32">
        <v>4.28113202833333</v>
      </c>
      <c r="BD96" s="1">
        <v>0.43932549765855433</v>
      </c>
      <c r="BF96" s="32">
        <v>0.700014161</v>
      </c>
      <c r="BG96" s="32">
        <v>0.94958298175</v>
      </c>
      <c r="BH96" s="12">
        <f t="shared" si="3"/>
        <v>0.41778452808171085</v>
      </c>
      <c r="BI96" s="32">
        <v>0.9541616770833333</v>
      </c>
      <c r="BK96" s="32">
        <v>0.7031957384166666</v>
      </c>
      <c r="BL96" s="12"/>
      <c r="BM96" s="32">
        <v>0.7208164530000001</v>
      </c>
      <c r="BN96" s="32">
        <v>0.19963723858333332</v>
      </c>
      <c r="BO96" s="13">
        <v>0.2284024799166666</v>
      </c>
      <c r="BR96" s="32">
        <v>11.179891349999998</v>
      </c>
      <c r="BS96" s="1">
        <v>2.7585593750000004</v>
      </c>
      <c r="BV96" s="1">
        <v>0.38333943900000006</v>
      </c>
      <c r="BW96" s="12"/>
      <c r="BX96" s="12"/>
      <c r="BY96" s="32">
        <v>0.426200757051282</v>
      </c>
      <c r="CB96" s="50">
        <v>1.3785758733333335</v>
      </c>
      <c r="CD96" s="32">
        <v>2.4848282000000004</v>
      </c>
      <c r="CG96" s="12">
        <v>24.90164797782094</v>
      </c>
      <c r="CI96" s="46">
        <v>1806</v>
      </c>
      <c r="CJ96" s="12">
        <v>3.284809546147281</v>
      </c>
      <c r="CK96" s="12">
        <v>1.889971710201541</v>
      </c>
      <c r="CL96" s="12">
        <v>8.67379561606113</v>
      </c>
      <c r="CM96" s="12">
        <v>9.094933878916716</v>
      </c>
      <c r="CN96" s="12">
        <v>16.955483961654842</v>
      </c>
      <c r="CO96" s="12">
        <v>17.436879303399696</v>
      </c>
      <c r="CP96" s="12">
        <v>16.786468177744027</v>
      </c>
      <c r="CQ96" s="12">
        <v>0.5926583885492729</v>
      </c>
      <c r="CR96" s="12">
        <v>13.630454593950608</v>
      </c>
      <c r="CS96" s="12">
        <v>2.0367408483868648</v>
      </c>
      <c r="CT96" s="12">
        <v>15.577685172264895</v>
      </c>
      <c r="CU96" s="12">
        <v>1.2988534573329185</v>
      </c>
      <c r="CV96" s="12"/>
      <c r="CW96" s="12">
        <v>116.66149778453553</v>
      </c>
      <c r="CX96" s="12">
        <v>3.129148166866984</v>
      </c>
      <c r="CY96" s="12">
        <v>0.9813203845738423</v>
      </c>
      <c r="CZ96" s="12">
        <v>3.3639727955296954</v>
      </c>
      <c r="DA96" s="12">
        <v>5.215448302750513</v>
      </c>
      <c r="DB96" s="12">
        <v>162.82494841922113</v>
      </c>
      <c r="DC96" s="12">
        <v>0.7634387775851623</v>
      </c>
      <c r="DD96" s="12">
        <v>10.93375278321408</v>
      </c>
      <c r="DE96" s="12">
        <v>0.6788275070499366</v>
      </c>
      <c r="DF96" s="12">
        <v>5.661818600719146</v>
      </c>
      <c r="DG96" s="12">
        <v>2.350299669660511</v>
      </c>
      <c r="DH96" s="12">
        <v>2.89003246430346</v>
      </c>
      <c r="DI96" s="12">
        <v>4.6049311081290405</v>
      </c>
      <c r="DJ96" s="12">
        <v>6.246679647400028</v>
      </c>
      <c r="DK96" s="12">
        <v>0.935402573936202</v>
      </c>
      <c r="DL96" s="12">
        <v>0.6383185479810638</v>
      </c>
      <c r="DM96" s="12">
        <v>0.48252225785493774</v>
      </c>
      <c r="DN96" s="12">
        <v>10.959889412170504</v>
      </c>
      <c r="DO96" s="12">
        <v>12.048982429693732</v>
      </c>
      <c r="DP96" s="12">
        <v>6.137651156947579</v>
      </c>
      <c r="DQ96" s="12">
        <v>0.5760875082368982</v>
      </c>
      <c r="DR96" s="12">
        <v>21.04496079277181</v>
      </c>
      <c r="DS96" s="12">
        <v>3.9803123192494643</v>
      </c>
      <c r="DT96" s="12">
        <v>2.801858722072558</v>
      </c>
      <c r="DU96" s="12">
        <v>1.2613744831405653</v>
      </c>
      <c r="DV96" s="12">
        <v>16.346044571713016</v>
      </c>
    </row>
    <row r="97" spans="1:126" ht="15">
      <c r="A97" s="72">
        <v>1807</v>
      </c>
      <c r="B97" s="12"/>
      <c r="C97" s="32">
        <v>12.416648593333333</v>
      </c>
      <c r="D97" s="32">
        <v>15.291915770833334</v>
      </c>
      <c r="F97" s="32">
        <v>0.07403406074999999</v>
      </c>
      <c r="K97" s="32">
        <v>0.1379152316666667</v>
      </c>
      <c r="L97" s="32">
        <v>0.15934319866666666</v>
      </c>
      <c r="M97" s="12">
        <v>0.3031537693333332</v>
      </c>
      <c r="N97" s="32">
        <v>0.27123004166666664</v>
      </c>
      <c r="O97" s="32">
        <v>0.275796675</v>
      </c>
      <c r="P97" s="32"/>
      <c r="Q97" s="32">
        <v>0.2958867333333333</v>
      </c>
      <c r="R97" s="12"/>
      <c r="S97" s="32"/>
      <c r="T97" s="12"/>
      <c r="U97" s="12"/>
      <c r="V97" s="12"/>
      <c r="W97" s="12"/>
      <c r="X97" s="12">
        <v>0.6544629000000001</v>
      </c>
      <c r="Y97" s="12"/>
      <c r="Z97" s="12"/>
      <c r="AB97" s="32">
        <v>0.2247443509</v>
      </c>
      <c r="AH97" s="32">
        <v>7.11944345</v>
      </c>
      <c r="AI97" s="12"/>
      <c r="AJ97" s="32">
        <v>6.324136386666666</v>
      </c>
      <c r="AK97" s="32">
        <v>4.8571974</v>
      </c>
      <c r="AL97" s="12"/>
      <c r="AM97" s="12">
        <v>2.1420797583333333</v>
      </c>
      <c r="AN97" s="12"/>
      <c r="AO97" s="32">
        <v>0.05833099370000001</v>
      </c>
      <c r="AP97" s="12">
        <v>38.999662499999985</v>
      </c>
      <c r="AQ97" s="12"/>
      <c r="AR97" s="32">
        <v>0.41574731</v>
      </c>
      <c r="AS97" s="12">
        <v>9.49998539166666</v>
      </c>
      <c r="AT97" s="32">
        <v>3.80345745</v>
      </c>
      <c r="AU97" s="32">
        <v>0.38875466875</v>
      </c>
      <c r="AV97" s="32">
        <v>0.19168058966666662</v>
      </c>
      <c r="AW97" s="12"/>
      <c r="AX97" s="32">
        <v>3.562231802500001</v>
      </c>
      <c r="AY97" s="12"/>
      <c r="AZ97" s="12">
        <v>18.545357533333334</v>
      </c>
      <c r="BA97" s="12"/>
      <c r="BB97" s="32">
        <v>4.12934201833333</v>
      </c>
      <c r="BD97" s="1">
        <v>0.47977960367829153</v>
      </c>
      <c r="BF97" s="32">
        <v>0.6979292202499999</v>
      </c>
      <c r="BG97" s="32">
        <v>0.9396627076666667</v>
      </c>
      <c r="BH97" s="12">
        <f t="shared" si="3"/>
        <v>0.42347430631899163</v>
      </c>
      <c r="BI97" s="32">
        <v>0.6968792458333334</v>
      </c>
      <c r="BK97" s="32">
        <v>0.6796318520833331</v>
      </c>
      <c r="BL97" s="12"/>
      <c r="BM97" s="32">
        <v>0.5294000857500001</v>
      </c>
      <c r="BN97" s="32">
        <v>0.18873612316666669</v>
      </c>
      <c r="BO97" s="13">
        <v>0.21923005024999997</v>
      </c>
      <c r="BR97" s="32">
        <v>10.69562205</v>
      </c>
      <c r="BS97" s="1">
        <v>2.672569485</v>
      </c>
      <c r="BV97" s="1">
        <v>0.33750088983333326</v>
      </c>
      <c r="BW97" s="12"/>
      <c r="BX97" s="12"/>
      <c r="BY97" s="32">
        <v>0.3920186182051282</v>
      </c>
      <c r="CB97" s="50">
        <v>1.307576721</v>
      </c>
      <c r="CD97" s="32">
        <v>2.4580670500000004</v>
      </c>
      <c r="CG97" s="12">
        <v>24.675140662502496</v>
      </c>
      <c r="CI97" s="46">
        <v>1807</v>
      </c>
      <c r="CJ97" s="12">
        <v>3.2870804002010416</v>
      </c>
      <c r="CK97" s="12">
        <v>2.013713775460774</v>
      </c>
      <c r="CL97" s="12">
        <v>7.50254137189228</v>
      </c>
      <c r="CM97" s="12">
        <v>8.668215438420335</v>
      </c>
      <c r="CN97" s="12">
        <v>16.49146123298096</v>
      </c>
      <c r="CO97" s="12">
        <v>14.723806746047108</v>
      </c>
      <c r="CP97" s="12">
        <v>15.549690816644823</v>
      </c>
      <c r="CQ97" s="12">
        <v>0.6357859888145397</v>
      </c>
      <c r="CR97" s="12">
        <v>12.551470904489818</v>
      </c>
      <c r="CS97" s="12">
        <v>1.975996354789096</v>
      </c>
      <c r="CT97" s="12">
        <v>13.761234146242224</v>
      </c>
      <c r="CU97" s="12">
        <v>1.1985202907054142</v>
      </c>
      <c r="CV97" s="12"/>
      <c r="CW97" s="12">
        <v>116.52840527166462</v>
      </c>
      <c r="CX97" s="12">
        <v>3.1731860811107984</v>
      </c>
      <c r="CY97" s="12">
        <v>1.060784142041958</v>
      </c>
      <c r="CZ97" s="12">
        <v>2.7100500222716306</v>
      </c>
      <c r="DA97" s="12">
        <v>5.167959519193406</v>
      </c>
      <c r="DB97" s="12">
        <v>206.90678273902216</v>
      </c>
      <c r="DC97" s="12">
        <v>0.6608787764425758</v>
      </c>
      <c r="DD97" s="12">
        <v>10.427358434481407</v>
      </c>
      <c r="DE97" s="12">
        <v>0.7371567494056301</v>
      </c>
      <c r="DF97" s="12">
        <v>4.5760930577140035</v>
      </c>
      <c r="DG97" s="12">
        <v>2.2463479165316005</v>
      </c>
      <c r="DH97" s="12">
        <v>3.1274447106677083</v>
      </c>
      <c r="DI97" s="12">
        <v>4.549453606524921</v>
      </c>
      <c r="DJ97" s="12">
        <v>6.12519403153774</v>
      </c>
      <c r="DK97" s="12">
        <v>0.676964148543373</v>
      </c>
      <c r="DL97" s="12">
        <v>0.46454557548442865</v>
      </c>
      <c r="DM97" s="12">
        <v>0.4621110925564435</v>
      </c>
      <c r="DN97" s="12">
        <v>10.267180465250329</v>
      </c>
      <c r="DO97" s="12">
        <v>12.539073066306903</v>
      </c>
      <c r="DP97" s="12">
        <v>5.818381766721341</v>
      </c>
      <c r="DQ97" s="12">
        <v>0.553052901481775</v>
      </c>
      <c r="DR97" s="12">
        <v>18.359932825585346</v>
      </c>
      <c r="DS97" s="12">
        <v>4.20665343784021</v>
      </c>
      <c r="DT97" s="12">
        <v>2.5537022402842893</v>
      </c>
      <c r="DU97" s="12">
        <v>1.185528763776714</v>
      </c>
      <c r="DV97" s="12">
        <v>16.022917054105925</v>
      </c>
    </row>
    <row r="98" spans="1:126" ht="15">
      <c r="A98" s="72">
        <v>1808</v>
      </c>
      <c r="B98" s="12"/>
      <c r="C98" s="32">
        <v>9.708515181666666</v>
      </c>
      <c r="D98" s="32">
        <v>13.208232499999996</v>
      </c>
      <c r="F98" s="32">
        <v>0.06808025834999998</v>
      </c>
      <c r="K98" s="32">
        <v>0.11416410433333331</v>
      </c>
      <c r="L98" s="32">
        <v>0.13342178025000004</v>
      </c>
      <c r="M98" s="12">
        <v>0.28410789866666675</v>
      </c>
      <c r="N98" s="32">
        <v>0.2568909999999999</v>
      </c>
      <c r="O98" s="32">
        <v>0.25127410000000006</v>
      </c>
      <c r="P98" s="32"/>
      <c r="Q98" s="32">
        <v>0.24970551666666665</v>
      </c>
      <c r="R98" s="12"/>
      <c r="S98" s="32"/>
      <c r="T98" s="12"/>
      <c r="U98" s="12"/>
      <c r="V98" s="12"/>
      <c r="W98" s="12"/>
      <c r="X98" s="12">
        <v>0.49144650000000006</v>
      </c>
      <c r="Y98" s="12"/>
      <c r="Z98" s="12"/>
      <c r="AB98" s="32">
        <v>0.17005553957499997</v>
      </c>
      <c r="AH98" s="32">
        <v>5.526116750000002</v>
      </c>
      <c r="AI98" s="12"/>
      <c r="AJ98" s="32">
        <v>8.915954173333333</v>
      </c>
      <c r="AK98" s="32">
        <v>3.6244969559999998</v>
      </c>
      <c r="AL98" s="12"/>
      <c r="AM98" s="12">
        <v>1.9757929041666669</v>
      </c>
      <c r="AN98" s="12"/>
      <c r="AO98" s="32">
        <v>0.053865426266666655</v>
      </c>
      <c r="AP98" s="12">
        <v>40.00004999999999</v>
      </c>
      <c r="AQ98" s="12"/>
      <c r="AR98" s="32">
        <v>0.47050572249999995</v>
      </c>
      <c r="AS98" s="12">
        <v>9.500061083333337</v>
      </c>
      <c r="AT98" s="32">
        <v>7.49998134</v>
      </c>
      <c r="AU98" s="32">
        <v>0.317498355</v>
      </c>
      <c r="AV98" s="32">
        <v>0.18875431341666665</v>
      </c>
      <c r="AW98" s="12"/>
      <c r="AX98" s="32">
        <v>3.0717250550000004</v>
      </c>
      <c r="AY98" s="12"/>
      <c r="AZ98" s="12">
        <v>12.888708233333329</v>
      </c>
      <c r="BA98" s="12"/>
      <c r="BB98" s="32">
        <v>2.50934212333333</v>
      </c>
      <c r="BD98" s="1">
        <v>0.5554641820264216</v>
      </c>
      <c r="BF98" s="32">
        <v>0.7645847134166667</v>
      </c>
      <c r="BG98" s="32">
        <v>1.1370737165</v>
      </c>
      <c r="BH98" s="12">
        <f t="shared" si="3"/>
        <v>0.49142452238861767</v>
      </c>
      <c r="BI98" s="32">
        <v>0.6056122041666666</v>
      </c>
      <c r="BK98" s="32">
        <v>0.8196498029166667</v>
      </c>
      <c r="BL98" s="12"/>
      <c r="BM98" s="32">
        <v>0.6720824092500002</v>
      </c>
      <c r="BN98" s="32">
        <v>0.18628981458333332</v>
      </c>
      <c r="BO98" s="13">
        <v>0.20127920558333343</v>
      </c>
      <c r="BR98" s="32">
        <v>10.73324925</v>
      </c>
      <c r="BS98" s="1">
        <v>2.6983726250000006</v>
      </c>
      <c r="BV98" s="1">
        <v>0.3537996361666666</v>
      </c>
      <c r="BW98" s="12"/>
      <c r="BX98" s="12"/>
      <c r="BY98" s="32">
        <v>0.4696152770512821</v>
      </c>
      <c r="CB98" s="50">
        <v>0.9351151008333332</v>
      </c>
      <c r="CD98" s="32">
        <v>2.4287723</v>
      </c>
      <c r="CG98" s="12">
        <v>25.713016839657516</v>
      </c>
      <c r="CI98" s="46">
        <v>1808</v>
      </c>
      <c r="CJ98" s="12">
        <v>2.8329746108119096</v>
      </c>
      <c r="CK98" s="12">
        <v>1.929659857362137</v>
      </c>
      <c r="CL98" s="12">
        <v>6.47171131904896</v>
      </c>
      <c r="CM98" s="12">
        <v>7.56338649958186</v>
      </c>
      <c r="CN98" s="12">
        <v>16.105450258373672</v>
      </c>
      <c r="CO98" s="12">
        <v>14.531973739704208</v>
      </c>
      <c r="CP98" s="12">
        <v>14.199714852262142</v>
      </c>
      <c r="CQ98" s="12">
        <v>0.49750283977522636</v>
      </c>
      <c r="CR98" s="12">
        <v>9.896691218435617</v>
      </c>
      <c r="CS98" s="12">
        <v>1.5982825118371253</v>
      </c>
      <c r="CT98" s="12">
        <v>20.217031222075857</v>
      </c>
      <c r="CU98" s="12">
        <v>0.9319675126491541</v>
      </c>
      <c r="CV98" s="12"/>
      <c r="CW98" s="12">
        <v>112.00334270269039</v>
      </c>
      <c r="CX98" s="12">
        <v>3.0535122305829714</v>
      </c>
      <c r="CY98" s="12">
        <v>1.1337573130328518</v>
      </c>
      <c r="CZ98" s="12">
        <v>3.195995552860391</v>
      </c>
      <c r="DA98" s="12">
        <v>5.38537513202507</v>
      </c>
      <c r="DB98" s="12">
        <v>425.1574031449925</v>
      </c>
      <c r="DC98" s="12">
        <v>0.562446299843923</v>
      </c>
      <c r="DD98" s="12">
        <v>10.700065785049809</v>
      </c>
      <c r="DE98" s="12">
        <v>0.6623894504026578</v>
      </c>
      <c r="DF98" s="12">
        <v>3.3140757184513236</v>
      </c>
      <c r="DG98" s="12">
        <v>1.4224907135018818</v>
      </c>
      <c r="DH98" s="12">
        <v>3.773091315652762</v>
      </c>
      <c r="DI98" s="12">
        <v>5.193580496493756</v>
      </c>
      <c r="DJ98" s="12">
        <v>7.723779685184249</v>
      </c>
      <c r="DK98" s="12">
        <v>0.6130503634512448</v>
      </c>
      <c r="DL98" s="12">
        <v>0.614554278331538</v>
      </c>
      <c r="DM98" s="12">
        <v>0.5807569353821498</v>
      </c>
      <c r="DN98" s="12">
        <v>10.560358780920934</v>
      </c>
      <c r="DO98" s="12">
        <v>11.926039655561718</v>
      </c>
      <c r="DP98" s="12">
        <v>6.08444230934305</v>
      </c>
      <c r="DQ98" s="12">
        <v>0.5818794091437091</v>
      </c>
      <c r="DR98" s="12">
        <v>20.056121172464564</v>
      </c>
      <c r="DS98" s="12">
        <v>3.833619829612283</v>
      </c>
      <c r="DT98" s="12">
        <v>3.187859539122732</v>
      </c>
      <c r="DU98" s="12">
        <v>0.883493549047434</v>
      </c>
      <c r="DV98" s="12">
        <v>16.497876855707116</v>
      </c>
    </row>
    <row r="99" spans="1:126" ht="15">
      <c r="A99" s="72">
        <v>1809</v>
      </c>
      <c r="B99" s="12"/>
      <c r="C99" s="32">
        <v>10.749724996666668</v>
      </c>
      <c r="D99" s="32">
        <v>13.416582499999999</v>
      </c>
      <c r="F99" s="32">
        <v>0.07012665075</v>
      </c>
      <c r="K99" s="32">
        <v>0.12416457900000001</v>
      </c>
      <c r="L99" s="32">
        <v>0.15565188925</v>
      </c>
      <c r="M99" s="12">
        <v>0.29892419200000003</v>
      </c>
      <c r="N99" s="32">
        <v>0.22720312499999998</v>
      </c>
      <c r="O99" s="32">
        <v>0.23854792500000002</v>
      </c>
      <c r="P99" s="32"/>
      <c r="Q99" s="32">
        <v>0.2527706416666666</v>
      </c>
      <c r="R99" s="12"/>
      <c r="S99" s="32"/>
      <c r="T99" s="12"/>
      <c r="U99" s="12"/>
      <c r="V99" s="12"/>
      <c r="W99" s="12"/>
      <c r="X99" s="12">
        <v>0.62449665</v>
      </c>
      <c r="Y99" s="12"/>
      <c r="Z99" s="12"/>
      <c r="AB99" s="32">
        <v>0.15206977042499994</v>
      </c>
      <c r="AH99" s="32">
        <v>6.855817500000001</v>
      </c>
      <c r="AI99" s="12"/>
      <c r="AJ99" s="32">
        <v>13.479173013333332</v>
      </c>
      <c r="AK99" s="32">
        <v>3.5010530099999992</v>
      </c>
      <c r="AL99" s="12"/>
      <c r="AM99" s="12">
        <v>2.0458601833333336</v>
      </c>
      <c r="AN99" s="12"/>
      <c r="AO99" s="32">
        <v>0.056249869999999993</v>
      </c>
      <c r="AP99" s="12">
        <v>40.00004999999999</v>
      </c>
      <c r="AQ99" s="12"/>
      <c r="AR99" s="32">
        <v>0.5676598949999999</v>
      </c>
      <c r="AS99" s="12">
        <v>9.500061083333337</v>
      </c>
      <c r="AT99" s="32">
        <v>8.16665649</v>
      </c>
      <c r="AU99" s="32">
        <v>0.310000021</v>
      </c>
      <c r="AV99" s="32">
        <v>0.21875080299999997</v>
      </c>
      <c r="AW99" s="12"/>
      <c r="AX99" s="32">
        <v>4.156798537500001</v>
      </c>
      <c r="AY99" s="12"/>
      <c r="AZ99" s="12">
        <v>15.521597737499999</v>
      </c>
      <c r="BA99" s="12"/>
      <c r="BB99" s="32">
        <v>2.674619085</v>
      </c>
      <c r="BD99" s="1">
        <v>0.6734152756786579</v>
      </c>
      <c r="BF99" s="32">
        <v>0.9272413973333333</v>
      </c>
      <c r="BG99" s="32">
        <v>1.287899379083333</v>
      </c>
      <c r="BH99" s="12">
        <f t="shared" si="3"/>
        <v>0.5777112104190649</v>
      </c>
      <c r="BI99" s="32">
        <v>0.7522802625</v>
      </c>
      <c r="BK99" s="32">
        <v>0.7029606420833332</v>
      </c>
      <c r="BL99" s="12"/>
      <c r="BM99" s="32">
        <v>0.7458796755000001</v>
      </c>
      <c r="BN99" s="32">
        <v>0.17602394833333332</v>
      </c>
      <c r="BO99" s="13">
        <v>0.20083304191666662</v>
      </c>
      <c r="BR99" s="32">
        <v>11.2798386</v>
      </c>
      <c r="BS99" s="1">
        <v>3.0718236925</v>
      </c>
      <c r="BV99" s="1">
        <v>0.4504183471666665</v>
      </c>
      <c r="BW99" s="12"/>
      <c r="BX99" s="12"/>
      <c r="BY99" s="32">
        <v>0.5586804107692308</v>
      </c>
      <c r="CB99" s="50">
        <v>1.249308785</v>
      </c>
      <c r="CD99" s="32">
        <v>2.833409333333334</v>
      </c>
      <c r="CG99" s="12">
        <v>25.599275980738366</v>
      </c>
      <c r="CI99" s="46">
        <v>1809</v>
      </c>
      <c r="CJ99" s="12">
        <v>2.97423064924306</v>
      </c>
      <c r="CK99" s="12">
        <v>1.9788702199718944</v>
      </c>
      <c r="CL99" s="12">
        <v>7.00748103982273</v>
      </c>
      <c r="CM99" s="12">
        <v>8.78453155897192</v>
      </c>
      <c r="CN99" s="12">
        <v>16.870395926557517</v>
      </c>
      <c r="CO99" s="12">
        <v>12.795718101234632</v>
      </c>
      <c r="CP99" s="12">
        <v>13.86428226213188</v>
      </c>
      <c r="CQ99" s="12">
        <v>0.6293961453699438</v>
      </c>
      <c r="CR99" s="12">
        <v>8.810829050900637</v>
      </c>
      <c r="CS99" s="12">
        <v>1.9740919973138984</v>
      </c>
      <c r="CT99" s="12">
        <v>30.428983880635883</v>
      </c>
      <c r="CU99" s="12">
        <v>0.8962442222618474</v>
      </c>
      <c r="CV99" s="12"/>
      <c r="CW99" s="12">
        <v>115.46228852301418</v>
      </c>
      <c r="CX99" s="12">
        <v>3.174576040059647</v>
      </c>
      <c r="CY99" s="12">
        <v>1.128742167148012</v>
      </c>
      <c r="CZ99" s="12">
        <v>3.8388762918851267</v>
      </c>
      <c r="DA99" s="12">
        <v>5.36155306567875</v>
      </c>
      <c r="DB99" s="12">
        <v>460.90190111642244</v>
      </c>
      <c r="DC99" s="12">
        <v>0.5467338408318698</v>
      </c>
      <c r="DD99" s="12">
        <v>12.345647340120218</v>
      </c>
      <c r="DE99" s="12">
        <v>0.8924105414105347</v>
      </c>
      <c r="DF99" s="12">
        <v>3.9734166414426664</v>
      </c>
      <c r="DG99" s="12">
        <v>1.509475784304436</v>
      </c>
      <c r="DH99" s="12">
        <v>4.554061259508367</v>
      </c>
      <c r="DI99" s="12">
        <v>6.2705945028534575</v>
      </c>
      <c r="DJ99" s="12">
        <v>8.70959255047705</v>
      </c>
      <c r="DK99" s="12">
        <v>0.7581512432010581</v>
      </c>
      <c r="DL99" s="12">
        <v>0.6790177689028477</v>
      </c>
      <c r="DM99" s="12">
        <v>0.495874441451868</v>
      </c>
      <c r="DN99" s="12">
        <v>9.934270227748033</v>
      </c>
      <c r="DO99" s="12">
        <v>11.410074301984478</v>
      </c>
      <c r="DP99" s="12">
        <v>6.36600677571343</v>
      </c>
      <c r="DQ99" s="12">
        <v>0.6594805641435616</v>
      </c>
      <c r="DR99" s="12">
        <v>25.420277289859833</v>
      </c>
      <c r="DS99" s="12">
        <v>3.715557780961005</v>
      </c>
      <c r="DT99" s="12">
        <v>3.7756789013628467</v>
      </c>
      <c r="DU99" s="12">
        <v>1.1751214522798097</v>
      </c>
      <c r="DV99" s="12">
        <v>19.161311219527636</v>
      </c>
    </row>
    <row r="100" spans="1:126" ht="15">
      <c r="A100" s="72">
        <v>1810</v>
      </c>
      <c r="B100" s="12"/>
      <c r="C100" s="32">
        <v>10.999603730000004</v>
      </c>
      <c r="D100" s="32">
        <v>14.916702499999998</v>
      </c>
      <c r="F100" s="32">
        <v>0.07924182045</v>
      </c>
      <c r="K100" s="32">
        <v>0.14363537527272727</v>
      </c>
      <c r="L100" s="32">
        <v>0.16818260066666665</v>
      </c>
      <c r="M100" s="12">
        <v>0.29109637200000005</v>
      </c>
      <c r="N100" s="32">
        <v>0.21750912499999997</v>
      </c>
      <c r="O100" s="32">
        <v>0.21118597500000005</v>
      </c>
      <c r="P100" s="32"/>
      <c r="Q100" s="32">
        <v>0.21946295000000002</v>
      </c>
      <c r="R100" s="12"/>
      <c r="S100" s="32"/>
      <c r="T100" s="12"/>
      <c r="U100" s="12"/>
      <c r="V100" s="12"/>
      <c r="W100" s="12"/>
      <c r="X100" s="12">
        <v>0.7195895500000001</v>
      </c>
      <c r="Y100" s="12"/>
      <c r="Z100" s="12"/>
      <c r="AB100" s="32">
        <v>0.17058274957499994</v>
      </c>
      <c r="AH100" s="32">
        <v>9.6493943875</v>
      </c>
      <c r="AI100" s="12"/>
      <c r="AJ100" s="32">
        <v>14.18757952</v>
      </c>
      <c r="AK100" s="32">
        <v>3.5001363600000004</v>
      </c>
      <c r="AL100" s="12"/>
      <c r="AM100" s="12">
        <v>1.945807079166667</v>
      </c>
      <c r="AN100" s="12"/>
      <c r="AO100" s="32">
        <v>0.05581250600000001</v>
      </c>
      <c r="AP100" s="12">
        <v>41.24956874999999</v>
      </c>
      <c r="AQ100" s="12"/>
      <c r="AR100" s="32">
        <v>0.61085002</v>
      </c>
      <c r="AS100" s="12">
        <v>9.49998539166666</v>
      </c>
      <c r="AT100" s="32">
        <v>4.87293135</v>
      </c>
      <c r="AU100" s="32">
        <v>0.387903479916667</v>
      </c>
      <c r="AV100" s="32">
        <v>0.18833134133333335</v>
      </c>
      <c r="AW100" s="12"/>
      <c r="AX100" s="32">
        <v>4.270822342500001</v>
      </c>
      <c r="AY100" s="12"/>
      <c r="AZ100" s="12">
        <v>18.5288493875</v>
      </c>
      <c r="BA100" s="12"/>
      <c r="BB100" s="32">
        <v>3.24637244333333</v>
      </c>
      <c r="BD100" s="1">
        <v>0.6916210368783159</v>
      </c>
      <c r="BF100" s="32">
        <v>0.9331860113636363</v>
      </c>
      <c r="BG100" s="32">
        <v>1.1089024204999995</v>
      </c>
      <c r="BH100" s="12">
        <f t="shared" si="3"/>
        <v>0.5467418937483904</v>
      </c>
      <c r="BI100" s="32">
        <v>1.0670828999999997</v>
      </c>
      <c r="BK100" s="32">
        <v>0.492400228</v>
      </c>
      <c r="BL100" s="12"/>
      <c r="BM100" s="32">
        <v>0.4808349562499999</v>
      </c>
      <c r="BN100" s="32">
        <v>0.199995615</v>
      </c>
      <c r="BO100" s="13">
        <v>0.18465236608333335</v>
      </c>
      <c r="BR100" s="32">
        <v>11.161168199999997</v>
      </c>
      <c r="BS100" s="1">
        <v>2.8646269475000006</v>
      </c>
      <c r="BV100" s="1">
        <v>0.3508330606666667</v>
      </c>
      <c r="BW100" s="12"/>
      <c r="BX100" s="12"/>
      <c r="BY100" s="32">
        <v>0.6124275606410255</v>
      </c>
      <c r="CB100" s="50">
        <v>3.0622783024999998</v>
      </c>
      <c r="CD100" s="32">
        <v>3.044621841666667</v>
      </c>
      <c r="CG100" s="12">
        <v>25.359960517290038</v>
      </c>
      <c r="CI100" s="46">
        <v>1810</v>
      </c>
      <c r="CJ100" s="12">
        <v>3.1597908785903743</v>
      </c>
      <c r="CK100" s="12">
        <v>2.2151826957496707</v>
      </c>
      <c r="CL100" s="12">
        <v>8.03057264446417</v>
      </c>
      <c r="CM100" s="12">
        <v>9.402994141409254</v>
      </c>
      <c r="CN100" s="12">
        <v>16.27503362209567</v>
      </c>
      <c r="CO100" s="12">
        <v>12.135250208730668</v>
      </c>
      <c r="CP100" s="12">
        <v>12.038668990512798</v>
      </c>
      <c r="CQ100" s="12">
        <v>0.7184552195533271</v>
      </c>
      <c r="CR100" s="12">
        <v>9.79106391968457</v>
      </c>
      <c r="CS100" s="12">
        <v>2.752511153455135</v>
      </c>
      <c r="CT100" s="12">
        <v>31.728782068662248</v>
      </c>
      <c r="CU100" s="12">
        <v>0.8876331989473127</v>
      </c>
      <c r="CV100" s="12"/>
      <c r="CW100" s="12">
        <v>108.78897396752602</v>
      </c>
      <c r="CX100" s="12">
        <v>3.120445663553019</v>
      </c>
      <c r="CY100" s="12">
        <v>1.1531200366578196</v>
      </c>
      <c r="CZ100" s="12">
        <v>4.092336976062194</v>
      </c>
      <c r="DA100" s="12">
        <v>5.311388135706225</v>
      </c>
      <c r="DB100" s="12">
        <v>272.44283745114495</v>
      </c>
      <c r="DC100" s="12">
        <v>0.6777332596071125</v>
      </c>
      <c r="DD100" s="12">
        <v>10.52949884340838</v>
      </c>
      <c r="DE100" s="12">
        <v>0.9083183997162041</v>
      </c>
      <c r="DF100" s="12">
        <v>4.698908888978137</v>
      </c>
      <c r="DG100" s="12">
        <v>1.8150284835942512</v>
      </c>
      <c r="DH100" s="12">
        <v>4.633455430908566</v>
      </c>
      <c r="DI100" s="12">
        <v>6.251799123862521</v>
      </c>
      <c r="DJ100" s="12">
        <v>7.428996037778661</v>
      </c>
      <c r="DK100" s="12">
        <v>1.0653571748509252</v>
      </c>
      <c r="DL100" s="12">
        <v>0.4336399539769872</v>
      </c>
      <c r="DM100" s="12">
        <v>0.34409617913432383</v>
      </c>
      <c r="DN100" s="12">
        <v>11.181641791113426</v>
      </c>
      <c r="DO100" s="12">
        <v>11.334421980369818</v>
      </c>
      <c r="DP100" s="12">
        <v>6.240146054340551</v>
      </c>
      <c r="DQ100" s="12">
        <v>0.6092487947447592</v>
      </c>
      <c r="DR100" s="12">
        <v>19.614878120475954</v>
      </c>
      <c r="DS100" s="12">
        <v>3.7858500682747955</v>
      </c>
      <c r="DT100" s="12">
        <v>4.100220631994958</v>
      </c>
      <c r="DU100" s="12">
        <v>2.8535041500163127</v>
      </c>
      <c r="DV100" s="12">
        <v>20.397181194786693</v>
      </c>
    </row>
    <row r="101" spans="1:126" ht="15">
      <c r="A101" s="72">
        <v>1811</v>
      </c>
      <c r="B101" s="12"/>
      <c r="C101" s="32">
        <v>10.999603730000004</v>
      </c>
      <c r="D101" s="32">
        <v>15.49998604166667</v>
      </c>
      <c r="F101" s="32">
        <v>0.0818447916</v>
      </c>
      <c r="K101" s="32">
        <v>0.14458331566666666</v>
      </c>
      <c r="L101" s="32">
        <v>0.162574808</v>
      </c>
      <c r="M101" s="12">
        <v>0.2881696066666667</v>
      </c>
      <c r="N101" s="32">
        <v>0.13692775</v>
      </c>
      <c r="O101" s="32">
        <v>0.160034875</v>
      </c>
      <c r="P101" s="32"/>
      <c r="Q101" s="32">
        <v>0.16899055833333335</v>
      </c>
      <c r="R101" s="12"/>
      <c r="S101" s="32"/>
      <c r="T101" s="12"/>
      <c r="U101" s="12"/>
      <c r="V101" s="12"/>
      <c r="W101" s="12"/>
      <c r="X101" s="12">
        <v>0.7979013500000001</v>
      </c>
      <c r="Y101" s="12"/>
      <c r="Z101" s="12"/>
      <c r="AB101" s="32">
        <v>0.14130809630000002</v>
      </c>
      <c r="AH101" s="32">
        <v>10.062913000000002</v>
      </c>
      <c r="AI101" s="12"/>
      <c r="AJ101" s="32">
        <v>13.958301173333332</v>
      </c>
      <c r="AK101" s="32">
        <v>3.6667571400000005</v>
      </c>
      <c r="AL101" s="12"/>
      <c r="AM101" s="12">
        <v>1.6854281583333337</v>
      </c>
      <c r="AN101" s="12"/>
      <c r="AO101" s="32">
        <v>0.054500414000000004</v>
      </c>
      <c r="AP101" s="12">
        <v>46.250540625</v>
      </c>
      <c r="AQ101" s="12"/>
      <c r="AR101" s="32">
        <v>0.6082752774999999</v>
      </c>
      <c r="AS101" s="12">
        <v>9.333312341666659</v>
      </c>
      <c r="AT101" s="32">
        <v>3.61459497</v>
      </c>
      <c r="AU101" s="32">
        <v>0.386247843833333</v>
      </c>
      <c r="AV101" s="32">
        <v>0.18042435299999998</v>
      </c>
      <c r="AW101" s="12"/>
      <c r="AX101" s="32">
        <v>4.102970340000001</v>
      </c>
      <c r="AY101" s="12"/>
      <c r="AZ101" s="12">
        <v>18.512980266666663</v>
      </c>
      <c r="BA101" s="12"/>
      <c r="BB101" s="32">
        <v>3.555693345</v>
      </c>
      <c r="BD101" s="1">
        <v>0.6654808807872956</v>
      </c>
      <c r="BF101" s="32">
        <v>0.9206923041666668</v>
      </c>
      <c r="BG101" s="32">
        <v>1.3604551388333332</v>
      </c>
      <c r="BH101" s="12">
        <f t="shared" si="3"/>
        <v>0.5893256647574592</v>
      </c>
      <c r="BI101" s="32">
        <v>0.9314639208333334</v>
      </c>
      <c r="BK101" s="32">
        <v>0.4406519081666667</v>
      </c>
      <c r="BL101" s="12"/>
      <c r="BM101" s="32">
        <v>0.5870683237500001</v>
      </c>
      <c r="BN101" s="32">
        <v>0.21875104699999998</v>
      </c>
      <c r="BO101" s="13">
        <v>0.1762882459166667</v>
      </c>
      <c r="BR101" s="32">
        <v>11.5028883</v>
      </c>
      <c r="BS101" s="1">
        <v>3.12693315</v>
      </c>
      <c r="BV101" s="1">
        <v>0.30499451149999995</v>
      </c>
      <c r="BW101" s="12"/>
      <c r="BX101" s="12"/>
      <c r="BY101" s="32">
        <v>0.4966652153846153</v>
      </c>
      <c r="CB101" s="50">
        <v>1.8456121104166663</v>
      </c>
      <c r="CD101" s="32">
        <v>3.2292315499999997</v>
      </c>
      <c r="CG101" s="12">
        <v>24.90164797782094</v>
      </c>
      <c r="CI101" s="46">
        <v>1811</v>
      </c>
      <c r="CJ101" s="12">
        <v>3.1725166156284033</v>
      </c>
      <c r="CK101" s="12">
        <v>2.2465995604414957</v>
      </c>
      <c r="CL101" s="12">
        <v>7.93748281531228</v>
      </c>
      <c r="CM101" s="12">
        <v>8.925198172088951</v>
      </c>
      <c r="CN101" s="12">
        <v>15.820229950220368</v>
      </c>
      <c r="CO101" s="12">
        <v>7.501398583569157</v>
      </c>
      <c r="CP101" s="12">
        <v>9.031587465130027</v>
      </c>
      <c r="CQ101" s="12">
        <v>0.7822463991625237</v>
      </c>
      <c r="CR101" s="12">
        <v>7.964184957908511</v>
      </c>
      <c r="CS101" s="12">
        <v>2.8185923226252387</v>
      </c>
      <c r="CT101" s="12">
        <v>30.651884052712944</v>
      </c>
      <c r="CU101" s="12">
        <v>0.9130829552044151</v>
      </c>
      <c r="CV101" s="12"/>
      <c r="CW101" s="12">
        <v>92.52835973174834</v>
      </c>
      <c r="CX101" s="12">
        <v>2.9920194979463925</v>
      </c>
      <c r="CY101" s="12">
        <v>1.2695547536626208</v>
      </c>
      <c r="CZ101" s="12">
        <v>4.0014415475026</v>
      </c>
      <c r="DA101" s="12">
        <v>5.12389731694338</v>
      </c>
      <c r="DB101" s="12">
        <v>198.43773347151006</v>
      </c>
      <c r="DC101" s="12">
        <v>0.6626446680461715</v>
      </c>
      <c r="DD101" s="12">
        <v>9.905120758905841</v>
      </c>
      <c r="DE101" s="12">
        <v>0.8568494051502877</v>
      </c>
      <c r="DF101" s="12">
        <v>4.610037176208788</v>
      </c>
      <c r="DG101" s="12">
        <v>1.9520409178833444</v>
      </c>
      <c r="DH101" s="12">
        <v>4.3777594519299035</v>
      </c>
      <c r="DI101" s="12">
        <v>6.056626949396941</v>
      </c>
      <c r="DJ101" s="12">
        <v>8.949536365204516</v>
      </c>
      <c r="DK101" s="12">
        <v>0.9131510623436103</v>
      </c>
      <c r="DL101" s="12">
        <v>0.5198779778432403</v>
      </c>
      <c r="DM101" s="12">
        <v>0.3023686607308188</v>
      </c>
      <c r="DN101" s="12">
        <v>12.009218825754013</v>
      </c>
      <c r="DO101" s="12">
        <v>10.323809416648338</v>
      </c>
      <c r="DP101" s="12">
        <v>6.314973327780487</v>
      </c>
      <c r="DQ101" s="12">
        <v>0.6530173477983794</v>
      </c>
      <c r="DR101" s="12">
        <v>16.74390079265517</v>
      </c>
      <c r="DS101" s="12">
        <v>3.328334263511456</v>
      </c>
      <c r="DT101" s="12">
        <v>3.2650945420727853</v>
      </c>
      <c r="DU101" s="12">
        <v>1.688705037486093</v>
      </c>
      <c r="DV101" s="12">
        <v>21.2429828543808</v>
      </c>
    </row>
    <row r="102" spans="1:126" ht="15">
      <c r="A102" s="72">
        <v>1812</v>
      </c>
      <c r="B102" s="12"/>
      <c r="C102" s="32">
        <v>10.999603730000004</v>
      </c>
      <c r="D102" s="32">
        <v>15.500082500000001</v>
      </c>
      <c r="F102" s="32">
        <v>0.08557545945</v>
      </c>
      <c r="K102" s="32">
        <v>0.12520822166666667</v>
      </c>
      <c r="L102" s="32">
        <v>0.14219172458333335</v>
      </c>
      <c r="M102" s="12">
        <v>0.27620344266666674</v>
      </c>
      <c r="N102" s="32">
        <v>0.12460829166666666</v>
      </c>
      <c r="O102" s="32">
        <v>0.168393225</v>
      </c>
      <c r="P102" s="32">
        <v>0.18102885</v>
      </c>
      <c r="Q102" s="32">
        <v>0.17982066666666666</v>
      </c>
      <c r="R102" s="32"/>
      <c r="S102" s="32"/>
      <c r="T102" s="12"/>
      <c r="U102" s="12"/>
      <c r="V102" s="12"/>
      <c r="W102" s="12"/>
      <c r="X102" s="12">
        <v>0.7991</v>
      </c>
      <c r="Y102" s="12"/>
      <c r="Z102" s="12"/>
      <c r="AB102" s="32">
        <v>0.1046037361</v>
      </c>
      <c r="AH102" s="32">
        <v>9.341027237499999</v>
      </c>
      <c r="AI102" s="12"/>
      <c r="AJ102" s="32">
        <v>16.20830534</v>
      </c>
      <c r="AK102" s="32">
        <v>4.749661259999999</v>
      </c>
      <c r="AL102" s="12"/>
      <c r="AM102" s="12">
        <v>2.187520125</v>
      </c>
      <c r="AN102" s="12"/>
      <c r="AO102" s="32">
        <v>0.04923058276666664</v>
      </c>
      <c r="AP102" s="12">
        <v>47.501025</v>
      </c>
      <c r="AQ102" s="12"/>
      <c r="AR102" s="32">
        <v>0.71029563</v>
      </c>
      <c r="AS102" s="12">
        <v>8.499871399999998</v>
      </c>
      <c r="AT102" s="32">
        <v>4.52081955</v>
      </c>
      <c r="AU102" s="32">
        <v>0.4429183235</v>
      </c>
      <c r="AV102" s="32">
        <v>0.2119003816666667</v>
      </c>
      <c r="AW102" s="12"/>
      <c r="AX102" s="32">
        <v>3.3020523550000003</v>
      </c>
      <c r="AY102" s="12"/>
      <c r="AZ102" s="12">
        <v>15.977329066666666</v>
      </c>
      <c r="BA102" s="12"/>
      <c r="BB102" s="32">
        <v>4.259432045</v>
      </c>
      <c r="BD102" s="1">
        <v>0.7319526403641011</v>
      </c>
      <c r="BF102" s="32">
        <v>1.0791603233333333</v>
      </c>
      <c r="BG102" s="32">
        <v>1.460839835083333</v>
      </c>
      <c r="BH102" s="12">
        <f t="shared" si="3"/>
        <v>0.6543905597561535</v>
      </c>
      <c r="BI102" s="32">
        <v>0.8338667729166668</v>
      </c>
      <c r="BK102" s="32">
        <v>0.6579306520833332</v>
      </c>
      <c r="BL102" s="12"/>
      <c r="BM102" s="32">
        <v>0.8227676159999999</v>
      </c>
      <c r="BN102" s="32">
        <v>0.24249738</v>
      </c>
      <c r="BO102" s="13">
        <v>0.20708512758333333</v>
      </c>
      <c r="BR102" s="32">
        <v>12.686607449999999</v>
      </c>
      <c r="BS102" s="1">
        <v>2.6447446875000002</v>
      </c>
      <c r="BV102" s="1">
        <v>0.36291106950000007</v>
      </c>
      <c r="BW102" s="12"/>
      <c r="BX102" s="12"/>
      <c r="BY102" s="32">
        <v>0.3701980973076923</v>
      </c>
      <c r="CB102" s="50">
        <v>1.782007229166667</v>
      </c>
      <c r="CD102" s="32">
        <v>3.250476841666666</v>
      </c>
      <c r="CG102" s="12">
        <v>25.835459776989218</v>
      </c>
      <c r="CI102" s="46">
        <v>1812</v>
      </c>
      <c r="CJ102" s="12">
        <v>3.2914979697019238</v>
      </c>
      <c r="CK102" s="12">
        <v>2.4370922424632893</v>
      </c>
      <c r="CL102" s="12">
        <v>7.13157691884194</v>
      </c>
      <c r="CM102" s="12">
        <v>8.098918805735218</v>
      </c>
      <c r="CN102" s="12">
        <v>15.731922955269331</v>
      </c>
      <c r="CO102" s="12">
        <v>7.082487515913717</v>
      </c>
      <c r="CP102" s="12">
        <v>10.048156238447836</v>
      </c>
      <c r="CQ102" s="12">
        <v>0.8127998388894522</v>
      </c>
      <c r="CR102" s="12">
        <v>6.116593143136312</v>
      </c>
      <c r="CS102" s="12">
        <v>2.7145090287663356</v>
      </c>
      <c r="CT102" s="12">
        <v>36.92753549811323</v>
      </c>
      <c r="CU102" s="12">
        <v>1.227096824370539</v>
      </c>
      <c r="CV102" s="12"/>
      <c r="CW102" s="12">
        <v>124.59619524414542</v>
      </c>
      <c r="CX102" s="12">
        <v>2.804062569426034</v>
      </c>
      <c r="CY102" s="12">
        <v>1.352775436796732</v>
      </c>
      <c r="CZ102" s="12">
        <v>4.84778733519211</v>
      </c>
      <c r="DA102" s="12">
        <v>4.841334369458784</v>
      </c>
      <c r="DB102" s="12">
        <v>257.49564946989904</v>
      </c>
      <c r="DC102" s="12">
        <v>0.7883632886579667</v>
      </c>
      <c r="DD102" s="12">
        <v>12.069366139636745</v>
      </c>
      <c r="DE102" s="12">
        <v>0.715448178456181</v>
      </c>
      <c r="DF102" s="12">
        <v>4.127816424455873</v>
      </c>
      <c r="DG102" s="12">
        <v>2.4260760879079437</v>
      </c>
      <c r="DH102" s="12">
        <v>4.995597030376655</v>
      </c>
      <c r="DI102" s="12">
        <v>7.365299077085912</v>
      </c>
      <c r="DJ102" s="12">
        <v>9.970272309377876</v>
      </c>
      <c r="DK102" s="12">
        <v>0.8481279298428862</v>
      </c>
      <c r="DL102" s="12">
        <v>0.7559238850987663</v>
      </c>
      <c r="DM102" s="12">
        <v>0.4683918682267083</v>
      </c>
      <c r="DN102" s="12">
        <v>13.812101913656099</v>
      </c>
      <c r="DO102" s="12">
        <v>9.678052519774164</v>
      </c>
      <c r="DP102" s="12">
        <v>7.226004463963639</v>
      </c>
      <c r="DQ102" s="12">
        <v>0.5730308201468649</v>
      </c>
      <c r="DR102" s="12">
        <v>20.670593131884278</v>
      </c>
      <c r="DS102" s="12">
        <v>3.2751396318594033</v>
      </c>
      <c r="DT102" s="12">
        <v>2.5249588458628582</v>
      </c>
      <c r="DU102" s="12">
        <v>1.6916516417704477</v>
      </c>
      <c r="DV102" s="12">
        <v>22.184594415098566</v>
      </c>
    </row>
    <row r="103" spans="1:126" ht="15">
      <c r="A103" s="72">
        <v>1813</v>
      </c>
      <c r="B103" s="12"/>
      <c r="C103" s="32">
        <v>10.999603730000004</v>
      </c>
      <c r="D103" s="32">
        <v>15.500082500000001</v>
      </c>
      <c r="F103" s="32">
        <v>0.08184479160000001</v>
      </c>
      <c r="K103" s="32">
        <v>0.12604379633333337</v>
      </c>
      <c r="L103" s="32">
        <v>0.15097903333333332</v>
      </c>
      <c r="M103" s="12">
        <v>0.303084432</v>
      </c>
      <c r="N103" s="32">
        <v>0.15995099999999998</v>
      </c>
      <c r="O103" s="32">
        <v>0.219640575</v>
      </c>
      <c r="P103" s="32">
        <v>0.21542817500000003</v>
      </c>
      <c r="Q103" s="32">
        <v>0.20801981666666666</v>
      </c>
      <c r="R103" s="32"/>
      <c r="S103" s="32"/>
      <c r="T103" s="12"/>
      <c r="U103" s="12"/>
      <c r="V103" s="12"/>
      <c r="W103" s="12"/>
      <c r="X103" s="12">
        <v>0.6936188</v>
      </c>
      <c r="Y103" s="12"/>
      <c r="Z103" s="12"/>
      <c r="AB103" s="32">
        <v>0.1742534492</v>
      </c>
      <c r="AH103" s="32">
        <v>8.933245912500002</v>
      </c>
      <c r="AI103" s="12"/>
      <c r="AJ103" s="32">
        <v>17.99984632</v>
      </c>
      <c r="AK103" s="32">
        <v>4.750027919999998</v>
      </c>
      <c r="AL103" s="12"/>
      <c r="AM103" s="12">
        <v>2.6458576750000002</v>
      </c>
      <c r="AN103" s="12"/>
      <c r="AO103" s="32">
        <v>0.049689409999999996</v>
      </c>
      <c r="AP103" s="12">
        <v>47.501025</v>
      </c>
      <c r="AQ103" s="12"/>
      <c r="AR103" s="32">
        <v>0.9939644825</v>
      </c>
      <c r="AS103" s="12">
        <v>8.424179733333338</v>
      </c>
      <c r="AT103" s="32">
        <v>5.6458209</v>
      </c>
      <c r="AU103" s="32">
        <v>0.417926336916667</v>
      </c>
      <c r="AV103" s="32">
        <v>0.29993382033333327</v>
      </c>
      <c r="AW103" s="12"/>
      <c r="AX103" s="32">
        <v>3.4583290349999998</v>
      </c>
      <c r="AY103" s="12"/>
      <c r="AZ103" s="12">
        <v>15.304755254166666</v>
      </c>
      <c r="BA103" s="12"/>
      <c r="BB103" s="32">
        <v>6.41753659</v>
      </c>
      <c r="BD103" s="1">
        <v>1.009967429532586</v>
      </c>
      <c r="BF103" s="32">
        <v>1.2208361170000002</v>
      </c>
      <c r="BG103" s="32">
        <v>1.55626847</v>
      </c>
      <c r="BH103" s="12">
        <f t="shared" si="3"/>
        <v>0.7574144033065172</v>
      </c>
      <c r="BI103" s="32">
        <v>0.8979779791666668</v>
      </c>
      <c r="BK103" s="32">
        <v>0.9699622604999999</v>
      </c>
      <c r="BL103" s="12"/>
      <c r="BM103" s="32">
        <v>1.2191682735000002</v>
      </c>
      <c r="BN103" s="32">
        <v>0.250005306</v>
      </c>
      <c r="BO103" s="13">
        <v>0.2757972294166667</v>
      </c>
      <c r="BR103" s="32">
        <v>18.32435595</v>
      </c>
      <c r="BS103" s="1">
        <v>3.5827166050000003</v>
      </c>
      <c r="BV103" s="1">
        <v>0.6704533716363635</v>
      </c>
      <c r="BW103" s="12"/>
      <c r="BX103" s="12"/>
      <c r="BY103" s="32">
        <v>0.47506474423076916</v>
      </c>
      <c r="CB103" s="50">
        <v>1.6210470829166665</v>
      </c>
      <c r="CD103" s="32">
        <v>3.2359350333333334</v>
      </c>
      <c r="CG103" s="12">
        <v>26.083877659460274</v>
      </c>
      <c r="CI103" s="46">
        <v>1813</v>
      </c>
      <c r="CJ103" s="12">
        <v>3.3231469886413665</v>
      </c>
      <c r="CK103" s="12">
        <v>2.3532590347653413</v>
      </c>
      <c r="CL103" s="12">
        <v>7.2481998352975</v>
      </c>
      <c r="CM103" s="12">
        <v>8.682110793029478</v>
      </c>
      <c r="CN103" s="12">
        <v>17.42899368322716</v>
      </c>
      <c r="CO103" s="12">
        <v>9.178713094118326</v>
      </c>
      <c r="CP103" s="12">
        <v>12.327023300874503</v>
      </c>
      <c r="CQ103" s="12">
        <v>0.712294012657545</v>
      </c>
      <c r="CR103" s="12">
        <v>10.287260567438466</v>
      </c>
      <c r="CS103" s="12">
        <v>2.620969101867186</v>
      </c>
      <c r="CT103" s="12">
        <v>41.40353969884399</v>
      </c>
      <c r="CU103" s="12">
        <v>1.238991471443005</v>
      </c>
      <c r="CV103" s="12"/>
      <c r="CW103" s="12">
        <v>152.1511230385238</v>
      </c>
      <c r="CX103" s="12">
        <v>2.8574097564116534</v>
      </c>
      <c r="CY103" s="12">
        <v>1.365782892919778</v>
      </c>
      <c r="CZ103" s="12">
        <v>6.849064288946676</v>
      </c>
      <c r="DA103" s="12">
        <v>4.84435886032698</v>
      </c>
      <c r="DB103" s="12">
        <v>324.6652299275202</v>
      </c>
      <c r="DC103" s="12">
        <v>0.7510320059690964</v>
      </c>
      <c r="DD103" s="12">
        <v>17.24781647635354</v>
      </c>
      <c r="DE103" s="12">
        <v>0.7565131789256903</v>
      </c>
      <c r="DF103" s="12">
        <v>3.9920736365766514</v>
      </c>
      <c r="DG103" s="12">
        <v>3.6904305493655034</v>
      </c>
      <c r="DH103" s="12">
        <v>6.9593350430516026</v>
      </c>
      <c r="DI103" s="12">
        <v>8.412357985438403</v>
      </c>
      <c r="DJ103" s="12">
        <v>10.723705916615264</v>
      </c>
      <c r="DK103" s="12">
        <v>0.9221176672086144</v>
      </c>
      <c r="DL103" s="12">
        <v>1.130890330450548</v>
      </c>
      <c r="DM103" s="12">
        <v>0.69717213935452</v>
      </c>
      <c r="DN103" s="12">
        <v>14.376656927886263</v>
      </c>
      <c r="DO103" s="12">
        <v>11.795100165550142</v>
      </c>
      <c r="DP103" s="12">
        <v>10.537495508900173</v>
      </c>
      <c r="DQ103" s="12">
        <v>0.7837230930336873</v>
      </c>
      <c r="DR103" s="12">
        <v>38.55469415581375</v>
      </c>
      <c r="DS103" s="12">
        <v>4.049261938427071</v>
      </c>
      <c r="DT103" s="12">
        <v>3.2713640965732766</v>
      </c>
      <c r="DU103" s="12">
        <v>1.5536495436783324</v>
      </c>
      <c r="DV103" s="12">
        <v>22.29770526851275</v>
      </c>
    </row>
    <row r="104" spans="1:126" ht="15">
      <c r="A104" s="72">
        <v>1814</v>
      </c>
      <c r="B104" s="12"/>
      <c r="C104" s="32">
        <v>13.541611367500003</v>
      </c>
      <c r="D104" s="32">
        <v>16.5835025</v>
      </c>
      <c r="F104" s="32">
        <v>0.07439663205000001</v>
      </c>
      <c r="K104" s="32">
        <v>0.17873454033333327</v>
      </c>
      <c r="L104" s="32">
        <v>0.16127339066666663</v>
      </c>
      <c r="M104" s="12">
        <v>0.29304694066666664</v>
      </c>
      <c r="N104" s="32">
        <v>0.203574</v>
      </c>
      <c r="O104" s="32">
        <v>0.25357255</v>
      </c>
      <c r="P104" s="32">
        <v>0.2582832</v>
      </c>
      <c r="Q104" s="32">
        <v>0.24255355833333336</v>
      </c>
      <c r="R104" s="32"/>
      <c r="S104" s="32"/>
      <c r="T104" s="12"/>
      <c r="U104" s="12"/>
      <c r="V104" s="12"/>
      <c r="W104" s="12"/>
      <c r="X104" s="12">
        <v>0.6864269</v>
      </c>
      <c r="Y104" s="12"/>
      <c r="Z104" s="12"/>
      <c r="AB104" s="32">
        <v>0.23973293119999997</v>
      </c>
      <c r="AH104" s="32">
        <v>8.109149649999999</v>
      </c>
      <c r="AI104" s="12"/>
      <c r="AJ104" s="32">
        <v>16.16664812</v>
      </c>
      <c r="AK104" s="32">
        <v>5.91226155</v>
      </c>
      <c r="AL104" s="12"/>
      <c r="AM104" s="12">
        <v>2.9270901916666663</v>
      </c>
      <c r="AN104" s="12"/>
      <c r="AO104" s="32">
        <v>0.061371483433333325</v>
      </c>
      <c r="AP104" s="12">
        <v>46.040356249999995</v>
      </c>
      <c r="AQ104" s="12"/>
      <c r="AR104" s="32">
        <v>1.3463347975000002</v>
      </c>
      <c r="AS104" s="12">
        <v>11.25027949166666</v>
      </c>
      <c r="AT104" s="32">
        <v>5.31460623</v>
      </c>
      <c r="AU104" s="32">
        <v>0.517832781166667</v>
      </c>
      <c r="AV104" s="32">
        <v>0.2829199840833333</v>
      </c>
      <c r="AW104" s="12"/>
      <c r="AX104" s="32">
        <v>6.0354203175</v>
      </c>
      <c r="AY104" s="12"/>
      <c r="AZ104" s="12">
        <v>26.334326754166668</v>
      </c>
      <c r="BA104" s="12"/>
      <c r="BB104" s="32">
        <v>6.75965468166667</v>
      </c>
      <c r="BD104" s="1">
        <v>1.399572603859638</v>
      </c>
      <c r="BF104" s="32">
        <v>1.9927337757500003</v>
      </c>
      <c r="BG104" s="32">
        <v>2.40593138625</v>
      </c>
      <c r="BH104" s="12">
        <f t="shared" si="3"/>
        <v>1.1596475531719277</v>
      </c>
      <c r="BI104" s="32">
        <v>1.1229645104166666</v>
      </c>
      <c r="BK104" s="32">
        <v>1.8044140902499999</v>
      </c>
      <c r="BL104" s="12"/>
      <c r="BM104" s="32">
        <v>2.2310468055000006</v>
      </c>
      <c r="BN104" s="32">
        <v>0.21791683299999998</v>
      </c>
      <c r="BO104" s="13">
        <v>0.3190113674166667</v>
      </c>
      <c r="BR104" s="32">
        <v>19.646734949999992</v>
      </c>
      <c r="BS104" s="1">
        <v>6.0726115875</v>
      </c>
      <c r="BV104" s="1">
        <v>0.8328546823333332</v>
      </c>
      <c r="BW104" s="12"/>
      <c r="BX104" s="12"/>
      <c r="BY104" s="32">
        <v>1.025318544230769</v>
      </c>
      <c r="CB104" s="50">
        <v>1.4558419566666665</v>
      </c>
      <c r="CD104" s="32">
        <v>3.7500447</v>
      </c>
      <c r="CG104" s="12">
        <v>24.133206797521208</v>
      </c>
      <c r="CI104" s="46">
        <v>1814</v>
      </c>
      <c r="CJ104" s="12">
        <v>3.495267320977171</v>
      </c>
      <c r="CK104" s="12">
        <v>1.979132373180344</v>
      </c>
      <c r="CL104" s="12">
        <v>9.50955185018238</v>
      </c>
      <c r="CM104" s="12">
        <v>8.58053327431401</v>
      </c>
      <c r="CN104" s="12">
        <v>15.591530722656127</v>
      </c>
      <c r="CO104" s="12">
        <v>10.808365569316882</v>
      </c>
      <c r="CP104" s="12">
        <v>13.379421833214485</v>
      </c>
      <c r="CQ104" s="12">
        <v>0.6521922176803705</v>
      </c>
      <c r="CR104" s="12">
        <v>13.094500369398677</v>
      </c>
      <c r="CS104" s="12">
        <v>2.2012572877274397</v>
      </c>
      <c r="CT104" s="12">
        <v>34.40579045417381</v>
      </c>
      <c r="CU104" s="12">
        <v>1.4268183062718327</v>
      </c>
      <c r="CV104" s="12"/>
      <c r="CW104" s="12">
        <v>155.73551645866894</v>
      </c>
      <c r="CX104" s="12">
        <v>3.2652631256581497</v>
      </c>
      <c r="CY104" s="12">
        <v>1.2247860825997023</v>
      </c>
      <c r="CZ104" s="12">
        <v>8.58334022474939</v>
      </c>
      <c r="DA104" s="12">
        <v>5.985699012374684</v>
      </c>
      <c r="DB104" s="12">
        <v>282.7630485592376</v>
      </c>
      <c r="DC104" s="12">
        <v>0.860976156498071</v>
      </c>
      <c r="DD104" s="12">
        <v>15.052727095029633</v>
      </c>
      <c r="DE104" s="12">
        <v>1.2215200153655534</v>
      </c>
      <c r="DF104" s="12">
        <v>6.355317534317997</v>
      </c>
      <c r="DG104" s="12">
        <v>3.5964669484004084</v>
      </c>
      <c r="DH104" s="12">
        <v>8.92274926747236</v>
      </c>
      <c r="DI104" s="12">
        <v>12.70435259221747</v>
      </c>
      <c r="DJ104" s="12">
        <v>15.338627274533238</v>
      </c>
      <c r="DK104" s="12">
        <v>1.0669143765831075</v>
      </c>
      <c r="DL104" s="12">
        <v>1.914733781368442</v>
      </c>
      <c r="DM104" s="12">
        <v>1.199953110729246</v>
      </c>
      <c r="DN104" s="12">
        <v>11.59424148559248</v>
      </c>
      <c r="DO104" s="12">
        <v>15.859831986865743</v>
      </c>
      <c r="DP104" s="12">
        <v>10.453024040310353</v>
      </c>
      <c r="DQ104" s="12">
        <v>1.229047226116748</v>
      </c>
      <c r="DR104" s="12">
        <v>44.311943122719114</v>
      </c>
      <c r="DS104" s="12">
        <v>3.9020125684976255</v>
      </c>
      <c r="DT104" s="12">
        <v>6.5324752577712</v>
      </c>
      <c r="DU104" s="12">
        <v>1.2909652257451507</v>
      </c>
      <c r="DV104" s="12">
        <v>23.907804788146134</v>
      </c>
    </row>
    <row r="105" spans="1:126" ht="15">
      <c r="A105" s="72">
        <v>1815</v>
      </c>
      <c r="B105" s="12"/>
      <c r="C105" s="32">
        <v>14.69018187083333</v>
      </c>
      <c r="D105" s="32">
        <v>19.5004025</v>
      </c>
      <c r="F105" s="32">
        <v>0.07775291550000003</v>
      </c>
      <c r="K105" s="32">
        <v>0.21083233200000004</v>
      </c>
      <c r="L105" s="32">
        <v>0.20156523475</v>
      </c>
      <c r="M105" s="12">
        <v>0.3025808240000001</v>
      </c>
      <c r="N105" s="32">
        <v>0.26496933333333333</v>
      </c>
      <c r="O105" s="32">
        <v>0.25480455</v>
      </c>
      <c r="P105" s="32">
        <v>0.24944315000000003</v>
      </c>
      <c r="Q105" s="32">
        <v>0.26053562500000005</v>
      </c>
      <c r="R105" s="32"/>
      <c r="S105" s="32"/>
      <c r="T105" s="12"/>
      <c r="U105" s="12"/>
      <c r="V105" s="12"/>
      <c r="W105" s="12"/>
      <c r="X105" s="12">
        <v>0.8957911000000002</v>
      </c>
      <c r="Y105" s="12"/>
      <c r="Z105" s="12"/>
      <c r="AB105" s="32">
        <v>0.24824869072500003</v>
      </c>
      <c r="AH105" s="32">
        <v>8.5711700375</v>
      </c>
      <c r="AI105" s="12"/>
      <c r="AJ105" s="32">
        <v>10.467842242</v>
      </c>
      <c r="AK105" s="32">
        <v>5.9788889099999984</v>
      </c>
      <c r="AL105" s="12"/>
      <c r="AM105" s="12">
        <v>2.6375483499999994</v>
      </c>
      <c r="AN105" s="12"/>
      <c r="AO105" s="32">
        <v>0.06572811483333332</v>
      </c>
      <c r="AP105" s="12">
        <v>53.89475</v>
      </c>
      <c r="AQ105" s="12"/>
      <c r="AR105" s="32">
        <v>0.9696196950000001</v>
      </c>
      <c r="AS105" s="12">
        <v>12.500024599999998</v>
      </c>
      <c r="AT105" s="32">
        <v>4.47726888</v>
      </c>
      <c r="AU105" s="32">
        <v>0.471049376416667</v>
      </c>
      <c r="AV105" s="32">
        <v>0.2820705870833333</v>
      </c>
      <c r="AW105" s="12"/>
      <c r="AX105" s="32">
        <v>5.437650224999998</v>
      </c>
      <c r="AY105" s="12"/>
      <c r="AZ105" s="12">
        <v>49.90572241666669</v>
      </c>
      <c r="BA105" s="12"/>
      <c r="BB105" s="32">
        <v>4.12458999666667</v>
      </c>
      <c r="BD105" s="1">
        <v>1.191371694681422</v>
      </c>
      <c r="BF105" s="32">
        <v>1.6491380445833337</v>
      </c>
      <c r="BG105" s="32">
        <v>2.162473024666666</v>
      </c>
      <c r="BH105" s="12">
        <f t="shared" si="3"/>
        <v>1.0005965527862843</v>
      </c>
      <c r="BI105" s="32">
        <v>1.0435887312499998</v>
      </c>
      <c r="BK105" s="32">
        <v>1.0097387516666667</v>
      </c>
      <c r="BL105" s="12"/>
      <c r="BM105" s="32">
        <v>1.13482527975</v>
      </c>
      <c r="BN105" s="32">
        <v>0.2034319534166667</v>
      </c>
      <c r="BO105" s="13">
        <v>0.34009694641666677</v>
      </c>
      <c r="BR105" s="32">
        <v>19.38081195</v>
      </c>
      <c r="BS105" s="1">
        <v>4.54690834</v>
      </c>
      <c r="BV105" s="1">
        <v>0.6957088518333332</v>
      </c>
      <c r="BW105" s="12"/>
      <c r="BX105" s="12"/>
      <c r="BY105" s="32">
        <v>0.6891084242307692</v>
      </c>
      <c r="CB105" s="50">
        <v>1.517682750833333</v>
      </c>
      <c r="CD105" s="32">
        <v>4.010424883333332</v>
      </c>
      <c r="CG105" s="12">
        <v>24.459606889457255</v>
      </c>
      <c r="CI105" s="46">
        <v>1815</v>
      </c>
      <c r="CJ105" s="12">
        <v>4.020616601112521</v>
      </c>
      <c r="CK105" s="12">
        <v>2.096392940363752</v>
      </c>
      <c r="CL105" s="12">
        <v>11.3690248028121</v>
      </c>
      <c r="CM105" s="12">
        <v>10.86930136150746</v>
      </c>
      <c r="CN105" s="12">
        <v>16.316514930505644</v>
      </c>
      <c r="CO105" s="12">
        <v>14.258300608408772</v>
      </c>
      <c r="CP105" s="12">
        <v>13.746848831993674</v>
      </c>
      <c r="CQ105" s="12">
        <v>0.8626259118533267</v>
      </c>
      <c r="CR105" s="12">
        <v>13.74303466304555</v>
      </c>
      <c r="CS105" s="12">
        <v>2.3581424753805873</v>
      </c>
      <c r="CT105" s="12">
        <v>22.578919836872494</v>
      </c>
      <c r="CU105" s="12">
        <v>1.4624127237433555</v>
      </c>
      <c r="CV105" s="12"/>
      <c r="CW105" s="12">
        <v>142.2284349146511</v>
      </c>
      <c r="CX105" s="12">
        <v>3.544354704487395</v>
      </c>
      <c r="CY105" s="12">
        <v>1.453123303429944</v>
      </c>
      <c r="CZ105" s="12">
        <v>6.265260361382006</v>
      </c>
      <c r="DA105" s="12">
        <v>6.740573818306072</v>
      </c>
      <c r="DB105" s="12">
        <v>241.43441597742577</v>
      </c>
      <c r="DC105" s="12">
        <v>0.7937842112835691</v>
      </c>
      <c r="DD105" s="12">
        <v>15.21051097937951</v>
      </c>
      <c r="DE105" s="12">
        <v>1.1154208898512976</v>
      </c>
      <c r="DF105" s="12">
        <v>12.20674351846042</v>
      </c>
      <c r="DG105" s="12">
        <v>2.224163890267743</v>
      </c>
      <c r="DH105" s="12">
        <v>7.6981252473012285</v>
      </c>
      <c r="DI105" s="12">
        <v>10.656012119447503</v>
      </c>
      <c r="DJ105" s="12">
        <v>13.972959288952884</v>
      </c>
      <c r="DK105" s="12">
        <v>1.0049104336138386</v>
      </c>
      <c r="DL105" s="12">
        <v>0.9871045601316983</v>
      </c>
      <c r="DM105" s="12">
        <v>0.6805680056990348</v>
      </c>
      <c r="DN105" s="12">
        <v>10.969963203170371</v>
      </c>
      <c r="DO105" s="12">
        <v>16.97296523430066</v>
      </c>
      <c r="DP105" s="12">
        <v>10.451002921040928</v>
      </c>
      <c r="DQ105" s="12">
        <v>0.9327037114960972</v>
      </c>
      <c r="DR105" s="12">
        <v>37.515741143673786</v>
      </c>
      <c r="DS105" s="12">
        <v>6.171898431731736</v>
      </c>
      <c r="DT105" s="12">
        <v>4.449804786477061</v>
      </c>
      <c r="DU105" s="12">
        <v>1.364004330941064</v>
      </c>
      <c r="DV105" s="12">
        <v>25.913619724739995</v>
      </c>
    </row>
    <row r="106" spans="1:126" ht="15">
      <c r="A106" s="72">
        <v>1816</v>
      </c>
      <c r="B106" s="12"/>
      <c r="C106" s="32">
        <v>14.583111739166664</v>
      </c>
      <c r="D106" s="32">
        <v>18.29100791666667</v>
      </c>
      <c r="F106" s="32">
        <v>0.0837049005</v>
      </c>
      <c r="K106" s="32">
        <v>0.18715964300000001</v>
      </c>
      <c r="L106" s="32">
        <v>0.20895516491666669</v>
      </c>
      <c r="M106" s="12">
        <v>0.29509969066666664</v>
      </c>
      <c r="N106" s="32">
        <v>0.3148530416666668</v>
      </c>
      <c r="O106" s="32">
        <v>0.226643725</v>
      </c>
      <c r="P106" s="32">
        <v>0.22253864999999998</v>
      </c>
      <c r="Q106" s="32">
        <v>0.23560594166666662</v>
      </c>
      <c r="R106" s="32"/>
      <c r="S106" s="32"/>
      <c r="T106" s="12"/>
      <c r="U106" s="12"/>
      <c r="V106" s="12"/>
      <c r="W106" s="12"/>
      <c r="X106" s="12">
        <v>1.132947998</v>
      </c>
      <c r="Y106" s="12"/>
      <c r="Z106" s="12"/>
      <c r="AB106" s="32">
        <v>0.31219003755</v>
      </c>
      <c r="AH106" s="32">
        <v>9.800347725</v>
      </c>
      <c r="AI106" s="12"/>
      <c r="AJ106" s="32">
        <v>8.906276233333333</v>
      </c>
      <c r="AK106" s="32">
        <v>6.083387009999999</v>
      </c>
      <c r="AL106" s="12"/>
      <c r="AM106" s="12">
        <v>1.945807079166667</v>
      </c>
      <c r="AN106" s="12"/>
      <c r="AO106" s="32">
        <v>0.06614482553333334</v>
      </c>
      <c r="AP106" s="12">
        <v>50.20831562500002</v>
      </c>
      <c r="AQ106" s="12"/>
      <c r="AR106" s="32">
        <v>0.5812890875</v>
      </c>
      <c r="AS106" s="12">
        <v>12.8333707</v>
      </c>
      <c r="AT106" s="32">
        <v>3.44373915</v>
      </c>
      <c r="AU106" s="32">
        <v>0.58416892825</v>
      </c>
      <c r="AV106" s="32">
        <v>0.26265357883333335</v>
      </c>
      <c r="AW106" s="12"/>
      <c r="AX106" s="32">
        <v>3.8333183875</v>
      </c>
      <c r="AY106" s="12"/>
      <c r="AZ106" s="12">
        <v>21.221274720833335</v>
      </c>
      <c r="BA106" s="12"/>
      <c r="BB106" s="32">
        <v>4.49299528333333</v>
      </c>
      <c r="BD106" s="1">
        <v>0.7975291891158718</v>
      </c>
      <c r="BF106" s="32">
        <v>1.1574802147499998</v>
      </c>
      <c r="BG106" s="32">
        <v>1.1825423186666666</v>
      </c>
      <c r="BH106" s="12">
        <f aca="true" t="shared" si="4" ref="BH106:BH137">AVERAGE(BC106/7.5,BD106,BE106/7.5,BF106,BG106)</f>
        <v>0.6275103445065076</v>
      </c>
      <c r="BI106" s="32">
        <v>1.2235509514583331</v>
      </c>
      <c r="BK106" s="32">
        <v>0.61271981875</v>
      </c>
      <c r="BL106" s="12"/>
      <c r="BM106" s="32">
        <v>0.6184270260000002</v>
      </c>
      <c r="BN106" s="32">
        <v>0.1854136501666667</v>
      </c>
      <c r="BO106" s="13">
        <v>0.3341621004999999</v>
      </c>
      <c r="BR106" s="32">
        <v>15.56219385</v>
      </c>
      <c r="BS106" s="1">
        <v>3.2541432475</v>
      </c>
      <c r="BV106" s="1">
        <v>0.439471228</v>
      </c>
      <c r="BW106" s="12"/>
      <c r="BX106" s="12"/>
      <c r="BY106" s="32">
        <v>0.5673011830769229</v>
      </c>
      <c r="CB106" s="50">
        <v>1.9416780558333333</v>
      </c>
      <c r="CD106" s="32">
        <v>3.9272119583333325</v>
      </c>
      <c r="CG106" s="12">
        <v>24.459606889457255</v>
      </c>
      <c r="CI106" s="46">
        <v>1816</v>
      </c>
      <c r="CJ106" s="12">
        <v>3.865807902012804</v>
      </c>
      <c r="CK106" s="12">
        <v>2.256871801573154</v>
      </c>
      <c r="CL106" s="12">
        <v>10.0924872535796</v>
      </c>
      <c r="CM106" s="12">
        <v>11.267799535667404</v>
      </c>
      <c r="CN106" s="12">
        <v>15.913098672605447</v>
      </c>
      <c r="CO106" s="12">
        <v>16.942599579656466</v>
      </c>
      <c r="CP106" s="12">
        <v>12.308952305062453</v>
      </c>
      <c r="CQ106" s="12">
        <v>1.091002466821953</v>
      </c>
      <c r="CR106" s="12">
        <v>17.28282431209242</v>
      </c>
      <c r="CS106" s="12">
        <v>2.6963198889661517</v>
      </c>
      <c r="CT106" s="12">
        <v>19.210654160475265</v>
      </c>
      <c r="CU106" s="12">
        <v>1.4879725482103074</v>
      </c>
      <c r="CV106" s="12"/>
      <c r="CW106" s="12">
        <v>104.92664353080912</v>
      </c>
      <c r="CX106" s="12">
        <v>3.56682561413847</v>
      </c>
      <c r="CY106" s="12">
        <v>1.3537287669142781</v>
      </c>
      <c r="CZ106" s="12">
        <v>3.756037028948412</v>
      </c>
      <c r="DA106" s="12">
        <v>6.9203289840754625</v>
      </c>
      <c r="DB106" s="12">
        <v>185.70185815126803</v>
      </c>
      <c r="DC106" s="12">
        <v>0.9844065084954585</v>
      </c>
      <c r="DD106" s="12">
        <v>14.163458820459896</v>
      </c>
      <c r="DE106" s="12">
        <v>0.78632556893977</v>
      </c>
      <c r="DF106" s="12">
        <v>5.190640373647602</v>
      </c>
      <c r="DG106" s="12">
        <v>2.4228245416900474</v>
      </c>
      <c r="DH106" s="12">
        <v>5.153286429080635</v>
      </c>
      <c r="DI106" s="12">
        <v>7.4791332580730066</v>
      </c>
      <c r="DJ106" s="12">
        <v>7.641073663214971</v>
      </c>
      <c r="DK106" s="12">
        <v>1.178202753977484</v>
      </c>
      <c r="DL106" s="12">
        <v>0.5379261004899063</v>
      </c>
      <c r="DM106" s="12">
        <v>0.4129756379169055</v>
      </c>
      <c r="DN106" s="12">
        <v>9.998335490235716</v>
      </c>
      <c r="DO106" s="12">
        <v>18.33955248937692</v>
      </c>
      <c r="DP106" s="12">
        <v>8.391832798530155</v>
      </c>
      <c r="DQ106" s="12">
        <v>0.6675198305588042</v>
      </c>
      <c r="DR106" s="12">
        <v>23.698259388670476</v>
      </c>
      <c r="DS106" s="12">
        <v>11.009613692324663</v>
      </c>
      <c r="DT106" s="12">
        <v>3.6632544764601866</v>
      </c>
      <c r="DU106" s="12">
        <v>1.7450664679398051</v>
      </c>
      <c r="DV106" s="12">
        <v>25.37593402874436</v>
      </c>
    </row>
    <row r="107" spans="1:126" ht="15">
      <c r="A107" s="72">
        <v>1817</v>
      </c>
      <c r="B107" s="12"/>
      <c r="C107" s="32">
        <v>13.000086379999996</v>
      </c>
      <c r="D107" s="32">
        <v>16.500162499999995</v>
      </c>
      <c r="F107" s="32">
        <v>0.09813460215</v>
      </c>
      <c r="K107" s="32">
        <v>0.16875223033333328</v>
      </c>
      <c r="L107" s="32">
        <v>0.16656953774999994</v>
      </c>
      <c r="M107" s="12">
        <v>0.228243904</v>
      </c>
      <c r="N107" s="32">
        <v>0.2746633333333333</v>
      </c>
      <c r="O107" s="32">
        <v>0.20270057500000002</v>
      </c>
      <c r="P107" s="32">
        <v>0.19640285000000002</v>
      </c>
      <c r="Q107" s="32">
        <v>0.21782821666666663</v>
      </c>
      <c r="R107" s="32"/>
      <c r="S107" s="32"/>
      <c r="T107" s="12"/>
      <c r="U107" s="12"/>
      <c r="V107" s="12"/>
      <c r="W107" s="12"/>
      <c r="X107" s="12">
        <v>1.272135236</v>
      </c>
      <c r="Y107" s="12"/>
      <c r="Z107" s="12"/>
      <c r="AB107" s="32">
        <v>0.29847203335</v>
      </c>
      <c r="AH107" s="32">
        <v>11.2383819625</v>
      </c>
      <c r="AI107" s="12"/>
      <c r="AJ107" s="32">
        <v>7.624907626666667</v>
      </c>
      <c r="AK107" s="32">
        <v>4.72082607</v>
      </c>
      <c r="AL107" s="12"/>
      <c r="AM107" s="12">
        <v>1.6479157708333334</v>
      </c>
      <c r="AN107" s="12"/>
      <c r="AO107" s="32">
        <v>0.05749878719999999</v>
      </c>
      <c r="AP107" s="12">
        <v>46.918138636363636</v>
      </c>
      <c r="AQ107" s="12"/>
      <c r="AR107" s="32">
        <v>0.583002805</v>
      </c>
      <c r="AS107" s="12">
        <v>10.916630624999998</v>
      </c>
      <c r="AT107" s="32">
        <v>2.66244096</v>
      </c>
      <c r="AU107" s="32">
        <v>0.540335163416667</v>
      </c>
      <c r="AV107" s="32">
        <v>0.22166326791666663</v>
      </c>
      <c r="AW107" s="12"/>
      <c r="AX107" s="32">
        <v>2.8645877049999995</v>
      </c>
      <c r="AY107" s="12"/>
      <c r="AZ107" s="12">
        <v>25.316466433333336</v>
      </c>
      <c r="BA107" s="12"/>
      <c r="BB107" s="32">
        <v>5.93728025</v>
      </c>
      <c r="BD107" s="1">
        <v>0.6781080650562095</v>
      </c>
      <c r="BF107" s="32">
        <v>0.9846868369166667</v>
      </c>
      <c r="BG107" s="32">
        <v>1.2569239957499998</v>
      </c>
      <c r="BH107" s="12">
        <f t="shared" si="4"/>
        <v>0.5839437795445752</v>
      </c>
      <c r="BI107" s="32">
        <v>1.3125015312500001</v>
      </c>
      <c r="BK107" s="32">
        <v>0.5757509203333332</v>
      </c>
      <c r="BL107" s="12"/>
      <c r="BM107" s="32">
        <v>0.53233097625</v>
      </c>
      <c r="BN107" s="32">
        <v>0.17499796100000004</v>
      </c>
      <c r="BO107" s="13">
        <v>0.2543147385833333</v>
      </c>
      <c r="BR107" s="32">
        <v>13.193217899999999</v>
      </c>
      <c r="BS107" s="1">
        <v>2.2292246250000005</v>
      </c>
      <c r="BV107" s="1">
        <v>0.3286842381666667</v>
      </c>
      <c r="BW107" s="12"/>
      <c r="BX107" s="12"/>
      <c r="BY107" s="32">
        <v>0.4461573271794871</v>
      </c>
      <c r="CB107" s="50">
        <v>2.4145278675</v>
      </c>
      <c r="CD107" s="32">
        <v>3.6563014999999988</v>
      </c>
      <c r="CG107" s="12">
        <v>24.24103458550231</v>
      </c>
      <c r="CI107" s="46">
        <v>1817</v>
      </c>
      <c r="CJ107" s="12">
        <v>3.438060352793296</v>
      </c>
      <c r="CK107" s="12">
        <v>2.6222847557845843</v>
      </c>
      <c r="CL107" s="12">
        <v>9.01856004737976</v>
      </c>
      <c r="CM107" s="12">
        <v>8.901911253530459</v>
      </c>
      <c r="CN107" s="12">
        <v>12.197950507714166</v>
      </c>
      <c r="CO107" s="12">
        <v>14.647871397945902</v>
      </c>
      <c r="CP107" s="12">
        <v>10.990146213197223</v>
      </c>
      <c r="CQ107" s="12">
        <v>1.214089537531974</v>
      </c>
      <c r="CR107" s="12">
        <v>16.375742391527638</v>
      </c>
      <c r="CS107" s="12">
        <v>3.0643290402738046</v>
      </c>
      <c r="CT107" s="12">
        <v>16.299799333255763</v>
      </c>
      <c r="CU107" s="12">
        <v>1.1443770803501094</v>
      </c>
      <c r="CV107" s="12"/>
      <c r="CW107" s="12">
        <v>88.0689239065357</v>
      </c>
      <c r="CX107" s="12">
        <v>3.0728854012205673</v>
      </c>
      <c r="CY107" s="12">
        <v>1.253713950232019</v>
      </c>
      <c r="CZ107" s="12">
        <v>3.733447233964669</v>
      </c>
      <c r="DA107" s="12">
        <v>5.834132598553289</v>
      </c>
      <c r="DB107" s="12">
        <v>142.28780042156566</v>
      </c>
      <c r="DC107" s="12">
        <v>0.9024038355223375</v>
      </c>
      <c r="DD107" s="12">
        <v>11.846264123775613</v>
      </c>
      <c r="DE107" s="12">
        <v>0.5823596916312451</v>
      </c>
      <c r="DF107" s="12">
        <v>6.136973383931417</v>
      </c>
      <c r="DG107" s="12">
        <v>3.173037674641632</v>
      </c>
      <c r="DH107" s="12">
        <v>4.342484561139014</v>
      </c>
      <c r="DI107" s="12">
        <v>6.305760994765623</v>
      </c>
      <c r="DJ107" s="12">
        <v>8.049119789803852</v>
      </c>
      <c r="DK107" s="12">
        <v>1.2525626908408474</v>
      </c>
      <c r="DL107" s="12">
        <v>0.4588994881298172</v>
      </c>
      <c r="DM107" s="12">
        <v>0.38459074049146086</v>
      </c>
      <c r="DN107" s="12">
        <v>9.352348210924811</v>
      </c>
      <c r="DO107" s="12">
        <v>18.019518983190338</v>
      </c>
      <c r="DP107" s="12">
        <v>7.050800313233715</v>
      </c>
      <c r="DQ107" s="12">
        <v>0.45319281477254636</v>
      </c>
      <c r="DR107" s="12">
        <v>17.565744361885503</v>
      </c>
      <c r="DS107" s="12">
        <v>6.778151923478662</v>
      </c>
      <c r="DT107" s="12">
        <v>2.855243212465569</v>
      </c>
      <c r="DU107" s="12">
        <v>2.150644618257554</v>
      </c>
      <c r="DV107" s="12">
        <v>23.41431053957942</v>
      </c>
    </row>
    <row r="108" spans="1:126" ht="15">
      <c r="A108" s="72">
        <v>1818</v>
      </c>
      <c r="B108" s="12"/>
      <c r="C108" s="32">
        <v>15.000060555833329</v>
      </c>
      <c r="D108" s="32">
        <v>15.300703125</v>
      </c>
      <c r="F108" s="32">
        <v>0.08761185614999999</v>
      </c>
      <c r="K108" s="32">
        <v>0.145209171</v>
      </c>
      <c r="L108" s="32">
        <v>0.15930755591666665</v>
      </c>
      <c r="M108" s="12">
        <v>0.23581809533333334</v>
      </c>
      <c r="N108" s="32">
        <v>0.2675947916666666</v>
      </c>
      <c r="O108" s="32">
        <v>0.249520425</v>
      </c>
      <c r="P108" s="32">
        <v>0.2715432749999999</v>
      </c>
      <c r="Q108" s="32">
        <v>0.255631425</v>
      </c>
      <c r="R108" s="32"/>
      <c r="S108" s="32"/>
      <c r="T108" s="12"/>
      <c r="U108" s="12"/>
      <c r="V108" s="12"/>
      <c r="W108" s="12"/>
      <c r="X108" s="12">
        <v>0.71295702</v>
      </c>
      <c r="Y108" s="12"/>
      <c r="Z108" s="12"/>
      <c r="AB108" s="32">
        <v>0.34338505325000007</v>
      </c>
      <c r="AH108" s="32">
        <v>9.967886162500001</v>
      </c>
      <c r="AI108" s="12"/>
      <c r="AJ108" s="32">
        <v>5.439890593333334</v>
      </c>
      <c r="AK108" s="32">
        <v>4.373337149999999</v>
      </c>
      <c r="AL108" s="12"/>
      <c r="AM108" s="12">
        <v>1.7583454958333338</v>
      </c>
      <c r="AN108" s="12"/>
      <c r="AO108" s="32">
        <v>0.05645640299999998</v>
      </c>
      <c r="AP108" s="12">
        <v>42.333000000000006</v>
      </c>
      <c r="AQ108" s="12"/>
      <c r="AR108" s="32">
        <v>0.6041590224999998</v>
      </c>
      <c r="AS108" s="12">
        <v>9.583321916666659</v>
      </c>
      <c r="AT108" s="32">
        <v>2.45121537</v>
      </c>
      <c r="AU108" s="32">
        <v>0.428339869666667</v>
      </c>
      <c r="AV108" s="32">
        <v>0.2218462680833333</v>
      </c>
      <c r="AW108" s="12"/>
      <c r="AX108" s="32">
        <v>2.791676930000001</v>
      </c>
      <c r="AY108" s="12"/>
      <c r="AZ108" s="12">
        <v>24.906105879166674</v>
      </c>
      <c r="BA108" s="12"/>
      <c r="BB108" s="32">
        <v>5.97535136</v>
      </c>
      <c r="BD108" s="1">
        <v>0.6912441060046172</v>
      </c>
      <c r="BF108" s="32">
        <v>0.9535379473333335</v>
      </c>
      <c r="BG108" s="32">
        <v>1.208985514333333</v>
      </c>
      <c r="BH108" s="12">
        <f t="shared" si="4"/>
        <v>0.5707535135342567</v>
      </c>
      <c r="BI108" s="32">
        <v>0.9529258645833333</v>
      </c>
      <c r="BK108" s="32">
        <v>0.5637474440833334</v>
      </c>
      <c r="BL108" s="12"/>
      <c r="BM108" s="32">
        <v>0.5161197735</v>
      </c>
      <c r="BN108" s="32">
        <v>0.2137577488333334</v>
      </c>
      <c r="BO108" s="13">
        <v>0.22523587674999995</v>
      </c>
      <c r="BR108" s="32">
        <v>13.18788135</v>
      </c>
      <c r="BS108" s="1">
        <v>2.5838634750000002</v>
      </c>
      <c r="BV108" s="1">
        <v>0.3199935386666667</v>
      </c>
      <c r="BW108" s="12"/>
      <c r="BX108" s="12"/>
      <c r="BY108" s="32">
        <v>0.5448819974358975</v>
      </c>
      <c r="CB108" s="50">
        <v>1.9819215833333332</v>
      </c>
      <c r="CD108" s="32">
        <v>3.520780291666667</v>
      </c>
      <c r="CG108" s="12">
        <v>24.675140662502496</v>
      </c>
      <c r="CI108" s="46">
        <v>1818</v>
      </c>
      <c r="CJ108" s="12">
        <v>3.594594259643314</v>
      </c>
      <c r="CK108" s="12">
        <v>2.383027485398911</v>
      </c>
      <c r="CL108" s="12">
        <v>7.899329173726</v>
      </c>
      <c r="CM108" s="12">
        <v>8.666276485026636</v>
      </c>
      <c r="CN108" s="12">
        <v>12.828423627314145</v>
      </c>
      <c r="CO108" s="12">
        <v>14.52646607484171</v>
      </c>
      <c r="CP108" s="12">
        <v>14.083982937053989</v>
      </c>
      <c r="CQ108" s="12">
        <v>0.6926108171188428</v>
      </c>
      <c r="CR108" s="12">
        <v>19.177289607700935</v>
      </c>
      <c r="CS108" s="12">
        <v>2.7665795592565137</v>
      </c>
      <c r="CT108" s="12">
        <v>11.8371274127846</v>
      </c>
      <c r="CU108" s="12">
        <v>1.0791270934079775</v>
      </c>
      <c r="CV108" s="12"/>
      <c r="CW108" s="12">
        <v>95.6533928062021</v>
      </c>
      <c r="CX108" s="12">
        <v>3.071208989007534</v>
      </c>
      <c r="CY108" s="12">
        <v>1.1514503512706613</v>
      </c>
      <c r="CZ108" s="12">
        <v>3.938212305887754</v>
      </c>
      <c r="DA108" s="12">
        <v>5.213294303397183</v>
      </c>
      <c r="DB108" s="12">
        <v>133.34527667902313</v>
      </c>
      <c r="DC108" s="12">
        <v>0.7281731943621301</v>
      </c>
      <c r="DD108" s="12">
        <v>12.068361009738943</v>
      </c>
      <c r="DE108" s="12">
        <v>0.5777006116404995</v>
      </c>
      <c r="DF108" s="12">
        <v>6.145616659236181</v>
      </c>
      <c r="DG108" s="12">
        <v>3.25057067651129</v>
      </c>
      <c r="DH108" s="12">
        <v>4.505876670309535</v>
      </c>
      <c r="DI108" s="12">
        <v>6.215639820754452</v>
      </c>
      <c r="DJ108" s="12">
        <v>7.880775512522565</v>
      </c>
      <c r="DK108" s="12">
        <v>0.9256935837875361</v>
      </c>
      <c r="DL108" s="12">
        <v>0.45289217673582605</v>
      </c>
      <c r="DM108" s="12">
        <v>0.38331627117339523</v>
      </c>
      <c r="DN108" s="12">
        <v>11.628348332552262</v>
      </c>
      <c r="DO108" s="12">
        <v>13.591244016846847</v>
      </c>
      <c r="DP108" s="12">
        <v>7.174162290871565</v>
      </c>
      <c r="DQ108" s="12">
        <v>0.5346963661382717</v>
      </c>
      <c r="DR108" s="12">
        <v>17.407538917727315</v>
      </c>
      <c r="DS108" s="12">
        <v>6.277942158449234</v>
      </c>
      <c r="DT108" s="12">
        <v>3.5494905418357687</v>
      </c>
      <c r="DU108" s="12">
        <v>1.796930923330161</v>
      </c>
      <c r="DV108" s="12">
        <v>22.95021634137517</v>
      </c>
    </row>
    <row r="109" spans="1:126" ht="15">
      <c r="A109" s="72">
        <v>1819</v>
      </c>
      <c r="B109" s="12"/>
      <c r="C109" s="32">
        <v>13.794250389166669</v>
      </c>
      <c r="D109" s="32">
        <v>16.217443124999996</v>
      </c>
      <c r="F109" s="32">
        <v>0.0705914508</v>
      </c>
      <c r="K109" s="32">
        <v>0.12979232300000001</v>
      </c>
      <c r="L109" s="32">
        <v>0.16521145758333333</v>
      </c>
      <c r="M109" s="12">
        <v>0.23490393733333328</v>
      </c>
      <c r="N109" s="32">
        <v>0.2682006666666666</v>
      </c>
      <c r="O109" s="32">
        <v>0.270768575</v>
      </c>
      <c r="P109" s="32">
        <v>0.27557895000000004</v>
      </c>
      <c r="Q109" s="32">
        <v>0.2760655916666667</v>
      </c>
      <c r="R109" s="32"/>
      <c r="S109" s="32"/>
      <c r="T109" s="12"/>
      <c r="U109" s="12"/>
      <c r="V109" s="12"/>
      <c r="W109" s="12"/>
      <c r="X109" s="12">
        <v>0.59748707</v>
      </c>
      <c r="Y109" s="12"/>
      <c r="Z109" s="12"/>
      <c r="AB109" s="32">
        <v>0.21801583327499996</v>
      </c>
      <c r="AH109" s="32">
        <v>6.897135612499999</v>
      </c>
      <c r="AI109" s="12"/>
      <c r="AJ109" s="32">
        <v>5.875023866666668</v>
      </c>
      <c r="AK109" s="32">
        <v>4.041640799999999</v>
      </c>
      <c r="AL109" s="12"/>
      <c r="AM109" s="12">
        <v>1.7112793916666664</v>
      </c>
      <c r="AN109" s="12"/>
      <c r="AO109" s="32">
        <v>0.05404280166666667</v>
      </c>
      <c r="AP109" s="12">
        <v>36.227675000000005</v>
      </c>
      <c r="AQ109" s="12"/>
      <c r="AR109" s="32">
        <v>0.543117905</v>
      </c>
      <c r="AS109" s="12">
        <v>9.624725258333337</v>
      </c>
      <c r="AT109" s="32">
        <v>2.19892851</v>
      </c>
      <c r="AU109" s="32">
        <v>0.408838789083333</v>
      </c>
      <c r="AV109" s="32">
        <v>0.21166731541666667</v>
      </c>
      <c r="AW109" s="12"/>
      <c r="AX109" s="32">
        <v>3.0730810775</v>
      </c>
      <c r="AY109" s="12"/>
      <c r="AZ109" s="12">
        <v>17.383610083333338</v>
      </c>
      <c r="BA109" s="12"/>
      <c r="BB109" s="32">
        <v>4.782538985</v>
      </c>
      <c r="BD109" s="1">
        <v>0.5317021170840106</v>
      </c>
      <c r="BF109" s="32">
        <v>0.8699337015833336</v>
      </c>
      <c r="BG109" s="32">
        <v>1.2008177948333334</v>
      </c>
      <c r="BH109" s="12">
        <f t="shared" si="4"/>
        <v>0.5204907227001355</v>
      </c>
      <c r="BI109" s="32">
        <v>0.7020742354166667</v>
      </c>
      <c r="BK109" s="32">
        <v>0.6150526977499999</v>
      </c>
      <c r="BL109" s="12"/>
      <c r="BM109" s="32">
        <v>0.6079223857499998</v>
      </c>
      <c r="BN109" s="32">
        <v>0.20636728400000004</v>
      </c>
      <c r="BO109" s="13">
        <v>0.21416000858333342</v>
      </c>
      <c r="BR109" s="32">
        <v>13.630905449999997</v>
      </c>
      <c r="BS109" s="1">
        <v>2.3543050375</v>
      </c>
      <c r="BV109" s="1">
        <v>0.3149876100000001</v>
      </c>
      <c r="BW109" s="12"/>
      <c r="BX109" s="12"/>
      <c r="BY109" s="32">
        <v>0.4422352641025641</v>
      </c>
      <c r="CB109" s="50">
        <v>1.344976298083333</v>
      </c>
      <c r="CD109" s="32">
        <v>3.4861280333333333</v>
      </c>
      <c r="CG109" s="12">
        <v>24.56342525486242</v>
      </c>
      <c r="CI109" s="46">
        <v>1819</v>
      </c>
      <c r="CJ109" s="12">
        <v>3.5441826461878465</v>
      </c>
      <c r="CK109" s="12">
        <v>1.911382333559049</v>
      </c>
      <c r="CL109" s="12">
        <v>7.02869116308883</v>
      </c>
      <c r="CM109" s="12">
        <v>8.946756519312775</v>
      </c>
      <c r="CN109" s="12">
        <v>12.720838878194444</v>
      </c>
      <c r="CO109" s="12">
        <v>14.49343946373606</v>
      </c>
      <c r="CP109" s="12">
        <v>14.845479485776522</v>
      </c>
      <c r="CQ109" s="12">
        <v>0.5778082277437697</v>
      </c>
      <c r="CR109" s="12">
        <v>12.12057336092777</v>
      </c>
      <c r="CS109" s="12">
        <v>1.9056281057816469</v>
      </c>
      <c r="CT109" s="12">
        <v>12.726092693348573</v>
      </c>
      <c r="CU109" s="12">
        <v>0.9927654169780232</v>
      </c>
      <c r="CV109" s="12"/>
      <c r="CW109" s="12">
        <v>92.67153911548004</v>
      </c>
      <c r="CX109" s="12">
        <v>2.926599614855973</v>
      </c>
      <c r="CY109" s="12">
        <v>0.9809252706408299</v>
      </c>
      <c r="CZ109" s="12">
        <v>3.524287014330049</v>
      </c>
      <c r="DA109" s="12">
        <v>5.212112689469726</v>
      </c>
      <c r="DB109" s="12">
        <v>119.0793802689014</v>
      </c>
      <c r="DC109" s="12">
        <v>0.6918748923130548</v>
      </c>
      <c r="DD109" s="12">
        <v>11.46249758842717</v>
      </c>
      <c r="DE109" s="12">
        <v>0.6330543219498769</v>
      </c>
      <c r="DF109" s="12">
        <v>4.270010069416311</v>
      </c>
      <c r="DG109" s="12">
        <v>2.5899058375738684</v>
      </c>
      <c r="DH109" s="12">
        <v>3.4502100731349925</v>
      </c>
      <c r="DI109" s="12">
        <v>5.644991666806151</v>
      </c>
      <c r="DJ109" s="12">
        <v>7.792095458365642</v>
      </c>
      <c r="DK109" s="12">
        <v>0.6789229104407527</v>
      </c>
      <c r="DL109" s="12">
        <v>0.5310332888736756</v>
      </c>
      <c r="DM109" s="12">
        <v>0.4163075494346545</v>
      </c>
      <c r="DN109" s="12">
        <v>11.175483047648683</v>
      </c>
      <c r="DO109" s="12">
        <v>12.252754560392258</v>
      </c>
      <c r="DP109" s="12">
        <v>7.381594108714295</v>
      </c>
      <c r="DQ109" s="12">
        <v>0.48498654659323476</v>
      </c>
      <c r="DR109" s="12">
        <v>17.05763930960285</v>
      </c>
      <c r="DS109" s="12">
        <v>5.354506117633669</v>
      </c>
      <c r="DT109" s="12">
        <v>2.8677825936797863</v>
      </c>
      <c r="DU109" s="12">
        <v>1.213916560753526</v>
      </c>
      <c r="DV109" s="12">
        <v>22.621452257532585</v>
      </c>
    </row>
    <row r="110" spans="1:126" ht="15">
      <c r="A110" s="72">
        <v>1820</v>
      </c>
      <c r="B110" s="12"/>
      <c r="C110" s="32">
        <v>10.874737002500002</v>
      </c>
      <c r="D110" s="32">
        <v>13.4582525</v>
      </c>
      <c r="F110" s="32">
        <v>0.055803267000000004</v>
      </c>
      <c r="K110" s="32">
        <v>0.101874056</v>
      </c>
      <c r="L110" s="32">
        <v>0.15608234400000004</v>
      </c>
      <c r="M110" s="12">
        <v>0.2374402240000001</v>
      </c>
      <c r="N110" s="32">
        <v>0.25931449999999995</v>
      </c>
      <c r="O110" s="32">
        <v>0.25452735</v>
      </c>
      <c r="P110" s="32">
        <v>0.25520839999999995</v>
      </c>
      <c r="Q110" s="32">
        <v>0.2574705</v>
      </c>
      <c r="R110" s="32"/>
      <c r="S110" s="32"/>
      <c r="T110" s="12"/>
      <c r="U110" s="12"/>
      <c r="V110" s="12"/>
      <c r="W110" s="12"/>
      <c r="X110" s="12">
        <v>0.4637616804999999</v>
      </c>
      <c r="Y110" s="12"/>
      <c r="Z110" s="12"/>
      <c r="AB110" s="32">
        <v>0.175775768075</v>
      </c>
      <c r="AH110" s="32">
        <v>4.7079024125</v>
      </c>
      <c r="AI110" s="12"/>
      <c r="AJ110" s="32">
        <v>5.282612379999999</v>
      </c>
      <c r="AK110" s="32">
        <v>3.4999792200000006</v>
      </c>
      <c r="AL110" s="12"/>
      <c r="AM110" s="12">
        <v>1.6191944083333334</v>
      </c>
      <c r="AN110" s="12"/>
      <c r="AO110" s="32">
        <v>0.05500095280000002</v>
      </c>
      <c r="AP110" s="12">
        <v>35.004228125</v>
      </c>
      <c r="AQ110" s="12"/>
      <c r="AR110" s="32">
        <v>0.4154362299999999</v>
      </c>
      <c r="AS110" s="12">
        <v>9.749692199999998</v>
      </c>
      <c r="AT110" s="32">
        <v>1.83831126</v>
      </c>
      <c r="AU110" s="32">
        <v>0.34374990425</v>
      </c>
      <c r="AV110" s="32">
        <v>0.20491875266666668</v>
      </c>
      <c r="AW110" s="12"/>
      <c r="AX110" s="32">
        <v>3.0304351525000004</v>
      </c>
      <c r="AY110" s="12"/>
      <c r="AZ110" s="12">
        <v>14.198283466666664</v>
      </c>
      <c r="BA110" s="12"/>
      <c r="BB110" s="32">
        <v>3.39294347</v>
      </c>
      <c r="BD110" s="1">
        <v>0.42628997160979976</v>
      </c>
      <c r="BF110" s="32">
        <v>0.8000224450833334</v>
      </c>
      <c r="BG110" s="32">
        <v>1.0551438275833336</v>
      </c>
      <c r="BH110" s="12">
        <f t="shared" si="4"/>
        <v>0.4562912488552934</v>
      </c>
      <c r="BI110" s="32">
        <v>0.5223962520833332</v>
      </c>
      <c r="BK110" s="32">
        <v>0.6371065422499997</v>
      </c>
      <c r="BL110" s="12"/>
      <c r="BM110" s="32">
        <v>0.5958244732500002</v>
      </c>
      <c r="BN110" s="32">
        <v>0.17000706000000007</v>
      </c>
      <c r="BO110" s="13">
        <v>0.1935872280833333</v>
      </c>
      <c r="BR110" s="32">
        <v>10.9574748</v>
      </c>
      <c r="BS110" s="1">
        <v>2.5258990050000003</v>
      </c>
      <c r="BV110" s="1">
        <v>0.3295347198181818</v>
      </c>
      <c r="BW110" s="12"/>
      <c r="BX110" s="12"/>
      <c r="BY110" s="32">
        <v>0.36497515192307695</v>
      </c>
      <c r="CB110" s="50">
        <v>0.9275002025</v>
      </c>
      <c r="CD110" s="32">
        <v>3.7500447</v>
      </c>
      <c r="CG110" s="12">
        <v>25.016468256681208</v>
      </c>
      <c r="CI110" s="46">
        <v>1820</v>
      </c>
      <c r="CJ110" s="12">
        <v>2.9265647090358096</v>
      </c>
      <c r="CK110" s="12">
        <v>1.5388353551936838</v>
      </c>
      <c r="CL110" s="12">
        <v>5.61857423687331</v>
      </c>
      <c r="CM110" s="12">
        <v>8.608278410248015</v>
      </c>
      <c r="CN110" s="12">
        <v>13.095341225677986</v>
      </c>
      <c r="CO110" s="12">
        <v>14.271692507043749</v>
      </c>
      <c r="CP110" s="12">
        <v>14.104360618952818</v>
      </c>
      <c r="CQ110" s="12">
        <v>0.4567590298776922</v>
      </c>
      <c r="CR110" s="12">
        <v>9.952477491916559</v>
      </c>
      <c r="CS110" s="12">
        <v>1.3247499343993017</v>
      </c>
      <c r="CT110" s="12">
        <v>11.653899329052328</v>
      </c>
      <c r="CU110" s="12">
        <v>0.8755711905617386</v>
      </c>
      <c r="CV110" s="12"/>
      <c r="CW110" s="12">
        <v>89.30206908764863</v>
      </c>
      <c r="CX110" s="12">
        <v>3.033421349254662</v>
      </c>
      <c r="CY110" s="12">
        <v>0.9652793952012722</v>
      </c>
      <c r="CZ110" s="12">
        <v>2.745481920132697</v>
      </c>
      <c r="DA110" s="12">
        <v>5.377165842141854</v>
      </c>
      <c r="DB110" s="12">
        <v>101.38683675056689</v>
      </c>
      <c r="DC110" s="12">
        <v>0.5924546787784212</v>
      </c>
      <c r="DD110" s="12">
        <v>11.30171183510301</v>
      </c>
      <c r="DE110" s="12">
        <v>0.6357831666927805</v>
      </c>
      <c r="DF110" s="12">
        <v>3.551909076432282</v>
      </c>
      <c r="DG110" s="12">
        <v>1.8712816114545907</v>
      </c>
      <c r="DH110" s="12">
        <v>2.817210742039966</v>
      </c>
      <c r="DI110" s="12">
        <v>5.28708620015314</v>
      </c>
      <c r="DJ110" s="12">
        <v>6.973099822732491</v>
      </c>
      <c r="DK110" s="12">
        <v>0.5144871728737067</v>
      </c>
      <c r="DL110" s="12">
        <v>0.5300648656334435</v>
      </c>
      <c r="DM110" s="12">
        <v>0.43918863572116407</v>
      </c>
      <c r="DN110" s="12">
        <v>9.376256575104607</v>
      </c>
      <c r="DO110" s="12">
        <v>11.597485313647578</v>
      </c>
      <c r="DP110" s="12">
        <v>6.043284034206756</v>
      </c>
      <c r="DQ110" s="12">
        <v>0.5299318372875306</v>
      </c>
      <c r="DR110" s="12">
        <v>18.174551594624837</v>
      </c>
      <c r="DS110" s="12">
        <v>4.5499704721749055</v>
      </c>
      <c r="DT110" s="12">
        <v>2.4104227758761185</v>
      </c>
      <c r="DU110" s="12">
        <v>0.8525606595496169</v>
      </c>
      <c r="DV110" s="12">
        <v>24.78281666367771</v>
      </c>
    </row>
    <row r="111" spans="1:126" ht="15">
      <c r="A111" s="72">
        <v>1821</v>
      </c>
      <c r="B111" s="12"/>
      <c r="C111" s="32">
        <v>9.312486445</v>
      </c>
      <c r="D111" s="32">
        <v>11.9998025</v>
      </c>
      <c r="F111" s="32">
        <v>0.04687256340000001</v>
      </c>
      <c r="K111" s="32">
        <v>0.099582831</v>
      </c>
      <c r="L111" s="32">
        <v>0.137976824</v>
      </c>
      <c r="M111" s="12">
        <v>0.24042902800000007</v>
      </c>
      <c r="N111" s="32">
        <v>0.25931449999999995</v>
      </c>
      <c r="O111" s="32">
        <v>0.27207950000000003</v>
      </c>
      <c r="P111" s="32">
        <v>0.27442589999999994</v>
      </c>
      <c r="Q111" s="32">
        <v>0.27831335</v>
      </c>
      <c r="R111" s="32"/>
      <c r="S111" s="32"/>
      <c r="T111" s="12"/>
      <c r="U111" s="12"/>
      <c r="V111" s="12"/>
      <c r="W111" s="12"/>
      <c r="X111" s="12">
        <v>0.4062983995</v>
      </c>
      <c r="Y111" s="12"/>
      <c r="Z111" s="12"/>
      <c r="AB111" s="32">
        <v>0.171837509375</v>
      </c>
      <c r="AH111" s="32">
        <v>4.780847925</v>
      </c>
      <c r="AI111" s="12"/>
      <c r="AJ111" s="32">
        <v>5.75009896</v>
      </c>
      <c r="AK111" s="32">
        <v>3.1551616800000013</v>
      </c>
      <c r="AL111" s="12"/>
      <c r="AM111" s="12">
        <v>1.9233076750000002</v>
      </c>
      <c r="AN111" s="12"/>
      <c r="AO111" s="32">
        <v>0.05500095280000002</v>
      </c>
      <c r="AP111" s="12">
        <v>34.9981125</v>
      </c>
      <c r="AQ111" s="12"/>
      <c r="AR111" s="32">
        <v>0.3191819675</v>
      </c>
      <c r="AS111" s="12">
        <v>9.749692199999998</v>
      </c>
      <c r="AT111" s="32">
        <v>1.82919729</v>
      </c>
      <c r="AU111" s="32">
        <v>0.241248072083333</v>
      </c>
      <c r="AV111" s="32">
        <v>0.2632958058333333</v>
      </c>
      <c r="AW111" s="12"/>
      <c r="AX111" s="32">
        <v>2.3850274000000002</v>
      </c>
      <c r="AY111" s="12"/>
      <c r="AZ111" s="12">
        <v>11.503621545833333</v>
      </c>
      <c r="BA111" s="12"/>
      <c r="BB111" s="32">
        <v>3.05436879333333</v>
      </c>
      <c r="BD111" s="1">
        <v>0.37432690957978876</v>
      </c>
      <c r="BF111" s="32">
        <v>0.7768752200000002</v>
      </c>
      <c r="BG111" s="32">
        <v>1.1906611296666665</v>
      </c>
      <c r="BH111" s="12">
        <f t="shared" si="4"/>
        <v>0.4683726518492911</v>
      </c>
      <c r="BI111" s="32">
        <v>0.43875005416666674</v>
      </c>
      <c r="BK111" s="32">
        <v>0.5408798045833333</v>
      </c>
      <c r="BL111" s="12"/>
      <c r="BM111" s="32">
        <v>0.525423753</v>
      </c>
      <c r="BN111" s="32">
        <v>0.1724222054166667</v>
      </c>
      <c r="BO111" s="13">
        <v>0.18985133166666665</v>
      </c>
      <c r="BR111" s="32">
        <v>10.176167699999999</v>
      </c>
      <c r="BS111" s="1">
        <v>2.0370745675000004</v>
      </c>
      <c r="BV111" s="1">
        <v>0.33494432883333325</v>
      </c>
      <c r="BW111" s="12"/>
      <c r="BX111" s="12"/>
      <c r="BY111" s="32">
        <v>0.3412939162820512</v>
      </c>
      <c r="CB111" s="50">
        <v>0.8809860203333331</v>
      </c>
      <c r="CD111" s="32">
        <v>3.7500447</v>
      </c>
      <c r="CG111" s="12">
        <v>25.599275980738366</v>
      </c>
      <c r="CI111" s="46">
        <v>1821</v>
      </c>
      <c r="CJ111" s="12">
        <v>2.6229767619437228</v>
      </c>
      <c r="CK111" s="12">
        <v>1.3226743164545698</v>
      </c>
      <c r="CL111" s="12">
        <v>5.62015999848371</v>
      </c>
      <c r="CM111" s="12">
        <v>7.787003233143951</v>
      </c>
      <c r="CN111" s="12">
        <v>13.56910214412283</v>
      </c>
      <c r="CO111" s="12">
        <v>14.604179592875791</v>
      </c>
      <c r="CP111" s="12">
        <v>15.516775660352332</v>
      </c>
      <c r="CQ111" s="12">
        <v>0.4094860180839682</v>
      </c>
      <c r="CR111" s="12">
        <v>9.956159698303567</v>
      </c>
      <c r="CS111" s="12">
        <v>1.3766168117977549</v>
      </c>
      <c r="CT111" s="12">
        <v>12.98074209692424</v>
      </c>
      <c r="CU111" s="12">
        <v>0.8076985461017014</v>
      </c>
      <c r="CV111" s="12"/>
      <c r="CW111" s="12">
        <v>108.54578797636029</v>
      </c>
      <c r="CX111" s="12">
        <v>3.104090852820312</v>
      </c>
      <c r="CY111" s="12">
        <v>0.9875948992398743</v>
      </c>
      <c r="CZ111" s="12">
        <v>2.1585109299169343</v>
      </c>
      <c r="DA111" s="12">
        <v>5.502437473380193</v>
      </c>
      <c r="DB111" s="12">
        <v>103.23447661969777</v>
      </c>
      <c r="DC111" s="12">
        <v>0.425478955188214</v>
      </c>
      <c r="DD111" s="12">
        <v>14.859635349320754</v>
      </c>
      <c r="DE111" s="12">
        <v>0.5120343394349454</v>
      </c>
      <c r="DF111" s="12">
        <v>2.944843827297556</v>
      </c>
      <c r="DG111" s="12">
        <v>1.7237952707840722</v>
      </c>
      <c r="DH111" s="12">
        <v>2.5314360081761262</v>
      </c>
      <c r="DI111" s="12">
        <v>5.253723030426596</v>
      </c>
      <c r="DJ111" s="12">
        <v>8.05200582709217</v>
      </c>
      <c r="DK111" s="12">
        <v>0.4421741677969252</v>
      </c>
      <c r="DL111" s="12">
        <v>0.47832388548656857</v>
      </c>
      <c r="DM111" s="12">
        <v>0.38154123422255676</v>
      </c>
      <c r="DN111" s="12">
        <v>9.730998526574245</v>
      </c>
      <c r="DO111" s="12">
        <v>10.676753778182087</v>
      </c>
      <c r="DP111" s="12">
        <v>5.743127612570285</v>
      </c>
      <c r="DQ111" s="12">
        <v>0.43733339522623077</v>
      </c>
      <c r="DR111" s="12">
        <v>18.90326575098146</v>
      </c>
      <c r="DS111" s="12">
        <v>4.6559709638593105</v>
      </c>
      <c r="DT111" s="12">
        <v>2.3065355685111286</v>
      </c>
      <c r="DU111" s="12">
        <v>0.8286706890100963</v>
      </c>
      <c r="DV111" s="12">
        <v>25.360181015323402</v>
      </c>
    </row>
    <row r="112" spans="1:126" ht="15">
      <c r="A112" s="72">
        <v>1822</v>
      </c>
      <c r="B112" s="12"/>
      <c r="C112" s="32">
        <v>8.374860081666666</v>
      </c>
      <c r="D112" s="32">
        <v>10.999722499999999</v>
      </c>
      <c r="F112" s="32">
        <v>0.055706490450000014</v>
      </c>
      <c r="K112" s="32">
        <v>0.12979149733333334</v>
      </c>
      <c r="L112" s="32">
        <v>0.11097233125000001</v>
      </c>
      <c r="M112" s="12">
        <v>0.23407006466666666</v>
      </c>
      <c r="N112" s="32">
        <v>0.22780899999999996</v>
      </c>
      <c r="O112" s="32">
        <v>0.269879225</v>
      </c>
      <c r="P112" s="32">
        <v>0.27327284999999996</v>
      </c>
      <c r="Q112" s="32">
        <v>0.2787220333333334</v>
      </c>
      <c r="R112" s="32"/>
      <c r="S112" s="32"/>
      <c r="T112" s="12"/>
      <c r="U112" s="12"/>
      <c r="V112" s="12"/>
      <c r="W112" s="12"/>
      <c r="X112" s="12">
        <v>0.6350407745</v>
      </c>
      <c r="Y112" s="12"/>
      <c r="Z112" s="12"/>
      <c r="AB112" s="32">
        <v>0.15119064774999996</v>
      </c>
      <c r="AH112" s="32">
        <v>6.5823561999999995</v>
      </c>
      <c r="AI112" s="12"/>
      <c r="AJ112" s="32">
        <v>5.3747631999999985</v>
      </c>
      <c r="AK112" s="32">
        <v>3.2501789999999993</v>
      </c>
      <c r="AL112" s="12"/>
      <c r="AM112" s="12">
        <v>2.422108025</v>
      </c>
      <c r="AN112" s="12"/>
      <c r="AO112" s="32">
        <v>0.048751507199999995</v>
      </c>
      <c r="AP112" s="12">
        <v>36.2495625</v>
      </c>
      <c r="AQ112" s="12"/>
      <c r="AR112" s="32">
        <v>0.33463042249999997</v>
      </c>
      <c r="AS112" s="12">
        <v>9.749692199999998</v>
      </c>
      <c r="AT112" s="32">
        <v>1.68750894</v>
      </c>
      <c r="AU112" s="32">
        <v>0.346239508583333</v>
      </c>
      <c r="AV112" s="32">
        <v>0.2037430629166667</v>
      </c>
      <c r="AW112" s="12"/>
      <c r="AX112" s="32">
        <v>2.375043930000001</v>
      </c>
      <c r="AY112" s="12"/>
      <c r="AZ112" s="12">
        <v>12.430527308333334</v>
      </c>
      <c r="BA112" s="12"/>
      <c r="BB112" s="32">
        <v>3.16069871166667</v>
      </c>
      <c r="BD112" s="1">
        <v>0.40972071862011794</v>
      </c>
      <c r="BF112" s="32">
        <v>0.761166161916667</v>
      </c>
      <c r="BG112" s="32">
        <v>1.0145742268333335</v>
      </c>
      <c r="BH112" s="12">
        <f t="shared" si="4"/>
        <v>0.43709222147402366</v>
      </c>
      <c r="BI112" s="32">
        <v>0.7387275187499999</v>
      </c>
      <c r="BK112" s="32">
        <v>0.5612111163333333</v>
      </c>
      <c r="BL112" s="12"/>
      <c r="BM112" s="32">
        <v>0.5616627075000001</v>
      </c>
      <c r="BN112" s="32">
        <v>0.15954222891666664</v>
      </c>
      <c r="BO112" s="13">
        <v>0.17708206958333333</v>
      </c>
      <c r="BR112" s="32">
        <v>10.90582785</v>
      </c>
      <c r="BS112" s="1">
        <v>1.8579495400000003</v>
      </c>
      <c r="BV112" s="1">
        <v>0.30575534054545445</v>
      </c>
      <c r="BW112" s="12"/>
      <c r="BX112" s="12"/>
      <c r="BY112" s="32">
        <v>0.3911740155128205</v>
      </c>
      <c r="CB112" s="50">
        <v>1.2475772800000002</v>
      </c>
      <c r="CD112" s="32">
        <v>3.3750718999999996</v>
      </c>
      <c r="CG112" s="12">
        <v>25.359960517290038</v>
      </c>
      <c r="CI112" s="46">
        <v>1822</v>
      </c>
      <c r="CJ112" s="12">
        <v>2.3622050447598166</v>
      </c>
      <c r="CK112" s="12">
        <v>1.557259197037848</v>
      </c>
      <c r="CL112" s="12">
        <v>7.25656925384883</v>
      </c>
      <c r="CM112" s="12">
        <v>6.204400315288327</v>
      </c>
      <c r="CN112" s="12">
        <v>13.086725012073</v>
      </c>
      <c r="CO112" s="12">
        <v>12.709899940063316</v>
      </c>
      <c r="CP112" s="12">
        <v>15.31683894965078</v>
      </c>
      <c r="CQ112" s="12">
        <v>0.6340397231570586</v>
      </c>
      <c r="CR112" s="12">
        <v>8.678001145291155</v>
      </c>
      <c r="CS112" s="12">
        <v>1.8776317071240196</v>
      </c>
      <c r="CT112" s="12">
        <v>12.019998901367616</v>
      </c>
      <c r="CU112" s="12">
        <v>0.8242441111412521</v>
      </c>
      <c r="CV112" s="12"/>
      <c r="CW112" s="12">
        <v>135.41869062944807</v>
      </c>
      <c r="CX112" s="12">
        <v>2.7256692117339028</v>
      </c>
      <c r="CY112" s="12">
        <v>1.0133462750160251</v>
      </c>
      <c r="CZ112" s="12">
        <v>2.2418276278554665</v>
      </c>
      <c r="DA112" s="12">
        <v>5.450997800827413</v>
      </c>
      <c r="DB112" s="12">
        <v>94.34767100459437</v>
      </c>
      <c r="DC112" s="12">
        <v>0.6049392256222049</v>
      </c>
      <c r="DD112" s="12">
        <v>11.391159485963993</v>
      </c>
      <c r="DE112" s="12">
        <v>0.505124289597697</v>
      </c>
      <c r="DF112" s="12">
        <v>3.1523768174842894</v>
      </c>
      <c r="DG112" s="12">
        <v>1.7671287844731198</v>
      </c>
      <c r="DH112" s="12">
        <v>2.7448885843825996</v>
      </c>
      <c r="DI112" s="12">
        <v>5.0993669924720955</v>
      </c>
      <c r="DJ112" s="12">
        <v>6.797052447390872</v>
      </c>
      <c r="DK112" s="12">
        <v>0.7375328218268085</v>
      </c>
      <c r="DL112" s="12">
        <v>0.5065342847167221</v>
      </c>
      <c r="DM112" s="12">
        <v>0.39218219212117933</v>
      </c>
      <c r="DN112" s="12">
        <v>8.91991584066473</v>
      </c>
      <c r="DO112" s="12">
        <v>10.714646783759989</v>
      </c>
      <c r="DP112" s="12">
        <v>6.097386707916005</v>
      </c>
      <c r="DQ112" s="12">
        <v>0.3951486663662965</v>
      </c>
      <c r="DR112" s="12">
        <v>17.094608267782124</v>
      </c>
      <c r="DS112" s="12">
        <v>4.613576670420705</v>
      </c>
      <c r="DT112" s="12">
        <v>2.618921603441861</v>
      </c>
      <c r="DU112" s="12">
        <v>1.1625223426099967</v>
      </c>
      <c r="DV112" s="12">
        <v>22.611002833786404</v>
      </c>
    </row>
    <row r="113" spans="1:126" ht="15">
      <c r="A113" s="72">
        <v>1823</v>
      </c>
      <c r="B113" s="12"/>
      <c r="C113" s="32">
        <v>8.479169924999999</v>
      </c>
      <c r="D113" s="32">
        <v>11.874792499999996</v>
      </c>
      <c r="F113" s="32">
        <v>0.05580190395000002</v>
      </c>
      <c r="K113" s="32">
        <v>0.09417141166666669</v>
      </c>
      <c r="L113" s="32">
        <v>0.09954928683333332</v>
      </c>
      <c r="M113" s="12">
        <v>0.2263863933333334</v>
      </c>
      <c r="N113" s="32">
        <v>0.2051896666666667</v>
      </c>
      <c r="O113" s="32">
        <v>0.24211879999999997</v>
      </c>
      <c r="P113" s="32">
        <v>0.2452153</v>
      </c>
      <c r="Q113" s="32">
        <v>0.25338366666666673</v>
      </c>
      <c r="R113" s="32"/>
      <c r="S113" s="32"/>
      <c r="T113" s="12"/>
      <c r="U113" s="12"/>
      <c r="V113" s="12"/>
      <c r="W113" s="12"/>
      <c r="X113" s="12">
        <v>0.5166780825</v>
      </c>
      <c r="Y113" s="12"/>
      <c r="Z113" s="12"/>
      <c r="AB113" s="32">
        <v>0.124188269575</v>
      </c>
      <c r="AH113" s="32">
        <v>5.881394662499998</v>
      </c>
      <c r="AI113" s="12"/>
      <c r="AJ113" s="32">
        <v>5.749911946666667</v>
      </c>
      <c r="AK113" s="32">
        <v>3.54164751</v>
      </c>
      <c r="AL113" s="12"/>
      <c r="AM113" s="12">
        <v>2.5250714000000003</v>
      </c>
      <c r="AN113" s="12"/>
      <c r="AO113" s="32">
        <v>0.04741835693333333</v>
      </c>
      <c r="AP113" s="12">
        <v>37.50101250000001</v>
      </c>
      <c r="AQ113" s="12"/>
      <c r="AR113" s="32">
        <v>0.3278144375</v>
      </c>
      <c r="AS113" s="12">
        <v>9.749692199999998</v>
      </c>
      <c r="AT113" s="32">
        <v>1.44688077</v>
      </c>
      <c r="AU113" s="32">
        <v>0.349587682</v>
      </c>
      <c r="AV113" s="32">
        <v>0.19769542533333337</v>
      </c>
      <c r="AW113" s="12"/>
      <c r="AX113" s="32">
        <v>2.375043930000001</v>
      </c>
      <c r="AY113" s="12"/>
      <c r="AZ113" s="12">
        <v>11.484557299999999</v>
      </c>
      <c r="BA113" s="12"/>
      <c r="BB113" s="32">
        <v>3.33981971333333</v>
      </c>
      <c r="BD113" s="1">
        <v>0.36225255725896655</v>
      </c>
      <c r="BF113" s="32">
        <v>0.7000517275</v>
      </c>
      <c r="BG113" s="32">
        <v>0.87915474175</v>
      </c>
      <c r="BH113" s="12">
        <f t="shared" si="4"/>
        <v>0.3882918053017933</v>
      </c>
      <c r="BI113" s="32">
        <v>0.6402012229166668</v>
      </c>
      <c r="BK113" s="32">
        <v>0.6060014889166666</v>
      </c>
      <c r="BL113" s="12"/>
      <c r="BM113" s="32">
        <v>0.5418403920000001</v>
      </c>
      <c r="BN113" s="32">
        <v>0.129993554</v>
      </c>
      <c r="BO113" s="13">
        <v>0.16082751599999998</v>
      </c>
      <c r="BR113" s="32">
        <v>10.680426449999997</v>
      </c>
      <c r="BS113" s="1">
        <v>1.713223555</v>
      </c>
      <c r="BV113" s="1">
        <v>0.334989886</v>
      </c>
      <c r="BW113" s="12"/>
      <c r="BX113" s="12"/>
      <c r="BY113" s="32">
        <v>0.41345405205128205</v>
      </c>
      <c r="CB113" s="50">
        <v>1.2608968356666668</v>
      </c>
      <c r="CD113" s="32">
        <v>2.973707433333333</v>
      </c>
      <c r="CG113" s="12">
        <v>25.359960517290038</v>
      </c>
      <c r="CI113" s="46">
        <v>1823</v>
      </c>
      <c r="CJ113" s="12">
        <v>2.4816138628288695</v>
      </c>
      <c r="CK113" s="12">
        <v>1.5599264544650582</v>
      </c>
      <c r="CL113" s="12">
        <v>5.2650703977692</v>
      </c>
      <c r="CM113" s="12">
        <v>5.56574435860075</v>
      </c>
      <c r="CN113" s="12">
        <v>12.657135290868467</v>
      </c>
      <c r="CO113" s="12">
        <v>11.447924059489658</v>
      </c>
      <c r="CP113" s="12">
        <v>13.804370552791378</v>
      </c>
      <c r="CQ113" s="12">
        <v>0.5158636130846113</v>
      </c>
      <c r="CR113" s="12">
        <v>7.128125724982727</v>
      </c>
      <c r="CS113" s="12">
        <v>1.6776808736695183</v>
      </c>
      <c r="CT113" s="12">
        <v>12.858973076598776</v>
      </c>
      <c r="CU113" s="12">
        <v>0.8981604101975859</v>
      </c>
      <c r="CV113" s="12"/>
      <c r="CW113" s="12">
        <v>141.17531472770185</v>
      </c>
      <c r="CX113" s="12">
        <v>2.6511335338611954</v>
      </c>
      <c r="CY113" s="12">
        <v>1.0483302060874362</v>
      </c>
      <c r="CZ113" s="12">
        <v>2.196164524752376</v>
      </c>
      <c r="DA113" s="12">
        <v>5.450997800827413</v>
      </c>
      <c r="DB113" s="12">
        <v>80.89428603017308</v>
      </c>
      <c r="DC113" s="12">
        <v>0.6107890532233781</v>
      </c>
      <c r="DD113" s="12">
        <v>11.053039486986474</v>
      </c>
      <c r="DE113" s="12">
        <v>0.505124289597697</v>
      </c>
      <c r="DF113" s="12">
        <v>2.912479196865551</v>
      </c>
      <c r="DG113" s="12">
        <v>1.8672743240591765</v>
      </c>
      <c r="DH113" s="12">
        <v>2.426879735133603</v>
      </c>
      <c r="DI113" s="12">
        <v>4.689936114931231</v>
      </c>
      <c r="DJ113" s="12">
        <v>5.889821297450288</v>
      </c>
      <c r="DK113" s="12">
        <v>0.6391658662908082</v>
      </c>
      <c r="DL113" s="12">
        <v>0.4886575728233627</v>
      </c>
      <c r="DM113" s="12">
        <v>0.423482332112032</v>
      </c>
      <c r="DN113" s="12">
        <v>7.267866127873654</v>
      </c>
      <c r="DO113" s="12">
        <v>9.9005584182926</v>
      </c>
      <c r="DP113" s="12">
        <v>5.9713660592125075</v>
      </c>
      <c r="DQ113" s="12">
        <v>0.3643683471326004</v>
      </c>
      <c r="DR113" s="12">
        <v>18.72909517990143</v>
      </c>
      <c r="DS113" s="12">
        <v>4.613576670420705</v>
      </c>
      <c r="DT113" s="12">
        <v>2.7680871070338005</v>
      </c>
      <c r="DU113" s="12">
        <v>1.1749338230884945</v>
      </c>
      <c r="DV113" s="12">
        <v>19.92209623799472</v>
      </c>
    </row>
    <row r="114" spans="1:126" ht="15">
      <c r="A114" s="72">
        <v>1824</v>
      </c>
      <c r="B114" s="12"/>
      <c r="C114" s="32">
        <v>9.083309874166666</v>
      </c>
      <c r="D114" s="32">
        <v>12.0831425</v>
      </c>
      <c r="F114" s="32">
        <v>0.05931357510000002</v>
      </c>
      <c r="K114" s="32">
        <v>0.08104083466666667</v>
      </c>
      <c r="L114" s="32">
        <v>0.097661135</v>
      </c>
      <c r="M114" s="12">
        <v>0.20730767866666666</v>
      </c>
      <c r="N114" s="32">
        <v>0.25386162500000004</v>
      </c>
      <c r="O114" s="32">
        <v>0.1921612</v>
      </c>
      <c r="P114" s="32">
        <v>0.18391147500000002</v>
      </c>
      <c r="Q114" s="32">
        <v>0.21558045833333336</v>
      </c>
      <c r="R114" s="32"/>
      <c r="S114" s="32"/>
      <c r="T114" s="12"/>
      <c r="U114" s="12"/>
      <c r="V114" s="12"/>
      <c r="W114" s="12"/>
      <c r="X114" s="12">
        <v>0.3552119365</v>
      </c>
      <c r="Y114" s="12"/>
      <c r="Z114" s="12"/>
      <c r="AB114" s="32">
        <v>0.13666996632500003</v>
      </c>
      <c r="AH114" s="32">
        <v>5.6083190625</v>
      </c>
      <c r="AI114" s="12"/>
      <c r="AJ114" s="32">
        <v>5.60422856</v>
      </c>
      <c r="AK114" s="32">
        <v>2.9782482299999993</v>
      </c>
      <c r="AL114" s="12"/>
      <c r="AM114" s="12">
        <v>2.3745802916666663</v>
      </c>
      <c r="AN114" s="12"/>
      <c r="AO114" s="32">
        <v>0.04319131486666666</v>
      </c>
      <c r="AP114" s="12">
        <v>39.9421125</v>
      </c>
      <c r="AQ114" s="12"/>
      <c r="AR114" s="32">
        <v>0.3062221525</v>
      </c>
      <c r="AS114" s="12">
        <v>8.833671649999998</v>
      </c>
      <c r="AT114" s="32">
        <v>1.40377266</v>
      </c>
      <c r="AU114" s="32">
        <v>0.235425054833333</v>
      </c>
      <c r="AV114" s="32">
        <v>0.18338861041666665</v>
      </c>
      <c r="AW114" s="12"/>
      <c r="AX114" s="32">
        <v>2.375043930000001</v>
      </c>
      <c r="AY114" s="12"/>
      <c r="AZ114" s="12">
        <v>13.462552683333332</v>
      </c>
      <c r="BA114" s="12"/>
      <c r="BB114" s="32">
        <v>3.45752152166667</v>
      </c>
      <c r="BD114" s="1">
        <v>0.35391924385960605</v>
      </c>
      <c r="BF114" s="32">
        <v>0.7049979833333333</v>
      </c>
      <c r="BG114" s="32">
        <v>0.8812415044166668</v>
      </c>
      <c r="BH114" s="12">
        <f t="shared" si="4"/>
        <v>0.3880317463219212</v>
      </c>
      <c r="BI114" s="32">
        <v>0.4512500687499999</v>
      </c>
      <c r="BK114" s="32">
        <v>0.5175781410833334</v>
      </c>
      <c r="BL114" s="12"/>
      <c r="BM114" s="32">
        <v>0.5294137815000002</v>
      </c>
      <c r="BN114" s="32">
        <v>0.129993554</v>
      </c>
      <c r="BO114" s="13">
        <v>0.15942673591666665</v>
      </c>
      <c r="BR114" s="32">
        <v>10.958560199999997</v>
      </c>
      <c r="BS114" s="1">
        <v>1.6469564000000005</v>
      </c>
      <c r="BV114" s="1">
        <v>0.30499719133333336</v>
      </c>
      <c r="BW114" s="12"/>
      <c r="BX114" s="12"/>
      <c r="BY114" s="32">
        <v>0.3897534002564103</v>
      </c>
      <c r="CB114" s="50">
        <v>1.1047188083333332</v>
      </c>
      <c r="CD114" s="32">
        <v>2.916701433333334</v>
      </c>
      <c r="CG114" s="12">
        <v>25.359960517290038</v>
      </c>
      <c r="CI114" s="46">
        <v>1824</v>
      </c>
      <c r="CJ114" s="12">
        <v>2.5806749831729165</v>
      </c>
      <c r="CK114" s="12">
        <v>1.6580942290122336</v>
      </c>
      <c r="CL114" s="12">
        <v>4.53094725949623</v>
      </c>
      <c r="CM114" s="12">
        <v>5.4601788568392875</v>
      </c>
      <c r="CN114" s="12">
        <v>11.590455137718461</v>
      </c>
      <c r="CO114" s="12">
        <v>14.163425731081201</v>
      </c>
      <c r="CP114" s="12">
        <v>11.026330754840474</v>
      </c>
      <c r="CQ114" s="12">
        <v>0.35465199546890297</v>
      </c>
      <c r="CR114" s="12">
        <v>7.844546881341436</v>
      </c>
      <c r="CS114" s="12">
        <v>1.5997854530294269</v>
      </c>
      <c r="CT114" s="12">
        <v>12.53317004444271</v>
      </c>
      <c r="CU114" s="12">
        <v>0.7552825752348892</v>
      </c>
      <c r="CV114" s="12"/>
      <c r="CW114" s="12">
        <v>132.7614419228857</v>
      </c>
      <c r="CX114" s="12">
        <v>2.4148020011651683</v>
      </c>
      <c r="CY114" s="12">
        <v>1.1165704666958673</v>
      </c>
      <c r="CZ114" s="12">
        <v>2.0515088753948247</v>
      </c>
      <c r="DA114" s="12">
        <v>4.938855888946059</v>
      </c>
      <c r="DB114" s="12">
        <v>78.48413596607335</v>
      </c>
      <c r="DC114" s="12">
        <v>0.41132755457531633</v>
      </c>
      <c r="DD114" s="12">
        <v>10.253153551637714</v>
      </c>
      <c r="DE114" s="12">
        <v>0.505124289597697</v>
      </c>
      <c r="DF114" s="12">
        <v>3.4140980451127034</v>
      </c>
      <c r="DG114" s="12">
        <v>1.9330807398123266</v>
      </c>
      <c r="DH114" s="12">
        <v>2.3710514214055984</v>
      </c>
      <c r="DI114" s="12">
        <v>4.723073128890588</v>
      </c>
      <c r="DJ114" s="12">
        <v>5.903801383791394</v>
      </c>
      <c r="DK114" s="12">
        <v>0.4505202907803938</v>
      </c>
      <c r="DL114" s="12">
        <v>0.4774506613139836</v>
      </c>
      <c r="DM114" s="12">
        <v>0.36169085760500713</v>
      </c>
      <c r="DN114" s="12">
        <v>7.267866127873654</v>
      </c>
      <c r="DO114" s="12">
        <v>8.991775515010982</v>
      </c>
      <c r="DP114" s="12">
        <v>6.126869066741903</v>
      </c>
      <c r="DQ114" s="12">
        <v>0.35027465009810593</v>
      </c>
      <c r="DR114" s="12">
        <v>17.052220573861174</v>
      </c>
      <c r="DS114" s="12">
        <v>4.495001145688912</v>
      </c>
      <c r="DT114" s="12">
        <v>2.609410542283276</v>
      </c>
      <c r="DU114" s="12">
        <v>1.0294034025603531</v>
      </c>
      <c r="DV114" s="12">
        <v>19.54018946215898</v>
      </c>
    </row>
    <row r="115" spans="1:126" ht="15">
      <c r="A115" s="72">
        <v>1825</v>
      </c>
      <c r="B115" s="12"/>
      <c r="C115" s="32">
        <v>8.333455756666664</v>
      </c>
      <c r="D115" s="32">
        <v>19.887007500000003</v>
      </c>
      <c r="F115" s="32">
        <v>0.050502365550000004</v>
      </c>
      <c r="K115" s="32">
        <v>0.09083654400000002</v>
      </c>
      <c r="L115" s="32">
        <v>0.093274335</v>
      </c>
      <c r="M115" s="12">
        <v>0.18734400066666665</v>
      </c>
      <c r="N115" s="32">
        <v>0.3251529166666666</v>
      </c>
      <c r="O115" s="32">
        <v>0.178861375</v>
      </c>
      <c r="P115" s="32">
        <v>0.17487925000000004</v>
      </c>
      <c r="Q115" s="32">
        <v>0.19514629166666672</v>
      </c>
      <c r="R115" s="32"/>
      <c r="S115" s="32"/>
      <c r="T115" s="12"/>
      <c r="U115" s="12"/>
      <c r="V115" s="12"/>
      <c r="W115" s="12"/>
      <c r="X115" s="12">
        <v>0.4042207395</v>
      </c>
      <c r="Y115" s="12"/>
      <c r="Z115" s="12"/>
      <c r="AB115" s="32">
        <v>0.19526013165000003</v>
      </c>
      <c r="AH115" s="32">
        <v>5.1128874125</v>
      </c>
      <c r="AI115" s="12"/>
      <c r="AJ115" s="32">
        <v>5.993637073333333</v>
      </c>
      <c r="AK115" s="32">
        <v>2.78658981</v>
      </c>
      <c r="AL115" s="12"/>
      <c r="AM115" s="12">
        <v>2.797312183333334</v>
      </c>
      <c r="AN115" s="12"/>
      <c r="AO115" s="32">
        <v>0.047811579566666665</v>
      </c>
      <c r="AP115" s="12">
        <v>44.436453125</v>
      </c>
      <c r="AQ115" s="12"/>
      <c r="AR115" s="32">
        <v>0.32312324</v>
      </c>
      <c r="AS115" s="12">
        <v>7.333311433333339</v>
      </c>
      <c r="AT115" s="32">
        <v>1.8263898</v>
      </c>
      <c r="AU115" s="32">
        <v>0.278963609666667</v>
      </c>
      <c r="AV115" s="32">
        <v>0.1877478125</v>
      </c>
      <c r="AW115" s="12"/>
      <c r="AX115" s="32">
        <v>2.281301505</v>
      </c>
      <c r="AY115" s="12"/>
      <c r="AZ115" s="12">
        <v>12.892435879166667</v>
      </c>
      <c r="BA115" s="12"/>
      <c r="BB115" s="32">
        <v>3.42736129166667</v>
      </c>
      <c r="BD115" s="1">
        <v>0.35342609263318336</v>
      </c>
      <c r="BF115" s="32">
        <v>0.7508416355000002</v>
      </c>
      <c r="BG115" s="32">
        <v>0.9250064605000001</v>
      </c>
      <c r="BH115" s="12">
        <f t="shared" si="4"/>
        <v>0.4058548377266368</v>
      </c>
      <c r="BI115" s="32">
        <v>0.47792531041666664</v>
      </c>
      <c r="BK115" s="32">
        <v>0.4829828114166666</v>
      </c>
      <c r="BL115" s="12"/>
      <c r="BM115" s="32">
        <v>0.5348236027500001</v>
      </c>
      <c r="BN115" s="32">
        <v>0.12708219508333332</v>
      </c>
      <c r="BO115" s="13">
        <v>0.1758710539166667</v>
      </c>
      <c r="BR115" s="32">
        <v>11.52106875</v>
      </c>
      <c r="BS115" s="1">
        <v>1.9886319499999998</v>
      </c>
      <c r="BV115" s="1">
        <v>0.297911712</v>
      </c>
      <c r="BW115" s="12"/>
      <c r="BX115" s="12"/>
      <c r="BY115" s="32">
        <v>0.40210207410256416</v>
      </c>
      <c r="CB115" s="50">
        <v>0.9987898008333331</v>
      </c>
      <c r="CD115" s="32">
        <v>2.7916313250000004</v>
      </c>
      <c r="CG115" s="12">
        <v>25.125078104394724</v>
      </c>
      <c r="CI115" s="46">
        <v>1825</v>
      </c>
      <c r="CJ115" s="12">
        <v>3.408852612817075</v>
      </c>
      <c r="CK115" s="12">
        <v>1.3987035416350047</v>
      </c>
      <c r="CL115" s="12">
        <v>5.03158196330009</v>
      </c>
      <c r="CM115" s="12">
        <v>5.16661511940404</v>
      </c>
      <c r="CN115" s="12">
        <v>10.377284880927219</v>
      </c>
      <c r="CO115" s="12">
        <v>17.972883339667845</v>
      </c>
      <c r="CP115" s="12">
        <v>10.134575756175108</v>
      </c>
      <c r="CQ115" s="12">
        <v>0.3998455768249486</v>
      </c>
      <c r="CR115" s="12">
        <v>11.103686734106052</v>
      </c>
      <c r="CS115" s="12">
        <v>1.44495428508933</v>
      </c>
      <c r="CT115" s="12">
        <v>13.27988708718409</v>
      </c>
      <c r="CU115" s="12">
        <v>0.7001328662116045</v>
      </c>
      <c r="CV115" s="12"/>
      <c r="CW115" s="12">
        <v>154.94761147429386</v>
      </c>
      <c r="CX115" s="12">
        <v>2.648360128986492</v>
      </c>
      <c r="CY115" s="12">
        <v>1.2307032291804274</v>
      </c>
      <c r="CZ115" s="12">
        <v>2.144686596487843</v>
      </c>
      <c r="DA115" s="12">
        <v>4.06203890135036</v>
      </c>
      <c r="DB115" s="12">
        <v>101.16666234720753</v>
      </c>
      <c r="DC115" s="12">
        <v>0.4828825647307378</v>
      </c>
      <c r="DD115" s="12">
        <v>10.39965266648682</v>
      </c>
      <c r="DE115" s="12">
        <v>0.48069337883930086</v>
      </c>
      <c r="DF115" s="12">
        <v>3.2392345841996337</v>
      </c>
      <c r="DG115" s="12">
        <v>1.898470428032017</v>
      </c>
      <c r="DH115" s="12">
        <v>2.345817663005172</v>
      </c>
      <c r="DI115" s="12">
        <v>4.983609324237591</v>
      </c>
      <c r="DJ115" s="12">
        <v>6.139604683027478</v>
      </c>
      <c r="DK115" s="12">
        <v>0.47273303582396015</v>
      </c>
      <c r="DL115" s="12">
        <v>0.477862190297565</v>
      </c>
      <c r="DM115" s="12">
        <v>0.33438911159889495</v>
      </c>
      <c r="DN115" s="12">
        <v>7.039286750472182</v>
      </c>
      <c r="DO115" s="12">
        <v>8.913458692314848</v>
      </c>
      <c r="DP115" s="12">
        <v>6.3817048918594175</v>
      </c>
      <c r="DQ115" s="12">
        <v>0.41902493345055997</v>
      </c>
      <c r="DR115" s="12">
        <v>16.501807871015558</v>
      </c>
      <c r="DS115" s="12">
        <v>4.270759214141755</v>
      </c>
      <c r="DT115" s="12">
        <v>2.6671513486902345</v>
      </c>
      <c r="DU115" s="12">
        <v>0.92207616848587</v>
      </c>
      <c r="DV115" s="12">
        <v>18.52907356667722</v>
      </c>
    </row>
    <row r="116" spans="1:126" ht="15">
      <c r="A116" s="72">
        <v>1826</v>
      </c>
      <c r="B116" s="12"/>
      <c r="C116" s="32">
        <v>7.9996061466666655</v>
      </c>
      <c r="D116" s="32">
        <v>10.499682500000002</v>
      </c>
      <c r="F116" s="32">
        <v>0.04854229964999999</v>
      </c>
      <c r="K116" s="32">
        <v>0.1042453706666667</v>
      </c>
      <c r="L116" s="32">
        <v>0.0979078925</v>
      </c>
      <c r="M116" s="12">
        <v>0.181605424</v>
      </c>
      <c r="N116" s="32">
        <v>0.2358873333333333</v>
      </c>
      <c r="O116" s="32">
        <v>0.15681627499999998</v>
      </c>
      <c r="P116" s="32">
        <v>0.15835219999999997</v>
      </c>
      <c r="Q116" s="32">
        <v>0.16469938333333334</v>
      </c>
      <c r="R116" s="32"/>
      <c r="S116" s="32"/>
      <c r="T116" s="12"/>
      <c r="U116" s="12"/>
      <c r="V116" s="12"/>
      <c r="W116" s="12"/>
      <c r="X116" s="12">
        <v>0.5437156310000001</v>
      </c>
      <c r="Y116" s="12"/>
      <c r="Z116" s="12"/>
      <c r="AB116" s="32">
        <v>0.1230929908</v>
      </c>
      <c r="AH116" s="32">
        <v>4.702454399999999</v>
      </c>
      <c r="AI116" s="12"/>
      <c r="AJ116" s="32">
        <v>5.49987512</v>
      </c>
      <c r="AK116" s="32">
        <v>2.5833554099999994</v>
      </c>
      <c r="AL116" s="12"/>
      <c r="AM116" s="12">
        <v>2.1895874208333335</v>
      </c>
      <c r="AN116" s="12"/>
      <c r="AO116" s="32">
        <v>0.0512250436</v>
      </c>
      <c r="AP116" s="12">
        <v>46.66672500000001</v>
      </c>
      <c r="AQ116" s="12"/>
      <c r="AR116" s="32">
        <v>0.35978624</v>
      </c>
      <c r="AS116" s="12">
        <v>7.187302208333338</v>
      </c>
      <c r="AT116" s="32">
        <v>1.40425671</v>
      </c>
      <c r="AU116" s="32">
        <v>0.439983444083333</v>
      </c>
      <c r="AV116" s="32">
        <v>0.16937528633333335</v>
      </c>
      <c r="AW116" s="12"/>
      <c r="AX116" s="32">
        <v>2.375043930000001</v>
      </c>
      <c r="AY116" s="12"/>
      <c r="AZ116" s="12">
        <v>10.930735633333335</v>
      </c>
      <c r="BA116" s="12"/>
      <c r="BB116" s="32">
        <v>3.29081620666667</v>
      </c>
      <c r="BD116" s="1">
        <v>0.37306419115289735</v>
      </c>
      <c r="BF116" s="32">
        <v>0.7645721912499999</v>
      </c>
      <c r="BG116" s="32">
        <v>0.9601472177500001</v>
      </c>
      <c r="BH116" s="12">
        <f t="shared" si="4"/>
        <v>0.4195567200305795</v>
      </c>
      <c r="BI116" s="32">
        <v>0.6063765770833335</v>
      </c>
      <c r="BK116" s="32">
        <v>0.4948596973333332</v>
      </c>
      <c r="BL116" s="12"/>
      <c r="BM116" s="32">
        <v>0.47542056975000013</v>
      </c>
      <c r="BN116" s="32">
        <v>0.11854228883333337</v>
      </c>
      <c r="BO116" s="13">
        <v>0.18985133166666665</v>
      </c>
      <c r="BR116" s="32">
        <v>10.618015949999998</v>
      </c>
      <c r="BS116" s="1">
        <v>1.8126242875</v>
      </c>
      <c r="BV116" s="1">
        <v>0.2799809471666666</v>
      </c>
      <c r="BW116" s="12"/>
      <c r="BX116" s="12"/>
      <c r="BY116" s="32">
        <v>0.3346179953846154</v>
      </c>
      <c r="CB116" s="50">
        <v>0.9985105258333334</v>
      </c>
      <c r="CD116" s="32">
        <v>2.749906100000001</v>
      </c>
      <c r="CG116" s="12">
        <v>25.359960517290038</v>
      </c>
      <c r="CI116" s="46">
        <v>1826</v>
      </c>
      <c r="CJ116" s="12">
        <v>2.255486681141435</v>
      </c>
      <c r="CK116" s="12">
        <v>1.356986267931901</v>
      </c>
      <c r="CL116" s="12">
        <v>5.8282997513546</v>
      </c>
      <c r="CM116" s="12">
        <v>5.473974929189527</v>
      </c>
      <c r="CN116" s="12">
        <v>10.153456606992474</v>
      </c>
      <c r="CO116" s="12">
        <v>13.160605611696768</v>
      </c>
      <c r="CP116" s="12">
        <v>8.943046907890283</v>
      </c>
      <c r="CQ116" s="12">
        <v>0.5428585407398994</v>
      </c>
      <c r="CR116" s="12">
        <v>7.065259201124852</v>
      </c>
      <c r="CS116" s="12">
        <v>1.3413855486497155</v>
      </c>
      <c r="CT116" s="12">
        <v>12.299796370574818</v>
      </c>
      <c r="CU116" s="12">
        <v>0.655137911997276</v>
      </c>
      <c r="CV116" s="12"/>
      <c r="CW116" s="12">
        <v>122.41859507812839</v>
      </c>
      <c r="CX116" s="12">
        <v>2.8639632337407366</v>
      </c>
      <c r="CY116" s="12">
        <v>1.3045551086567517</v>
      </c>
      <c r="CZ116" s="12">
        <v>2.4103568555672417</v>
      </c>
      <c r="DA116" s="12">
        <v>4.018380039885468</v>
      </c>
      <c r="DB116" s="12">
        <v>78.51119892797374</v>
      </c>
      <c r="DC116" s="12">
        <v>0.7687258020882441</v>
      </c>
      <c r="DD116" s="12">
        <v>9.46967652289078</v>
      </c>
      <c r="DE116" s="12">
        <v>0.505124289597697</v>
      </c>
      <c r="DF116" s="12">
        <v>2.7720302408626867</v>
      </c>
      <c r="DG116" s="12">
        <v>1.8398767404644043</v>
      </c>
      <c r="DH116" s="12">
        <v>2.49931134306869</v>
      </c>
      <c r="DI116" s="12">
        <v>5.122185391958029</v>
      </c>
      <c r="DJ116" s="12">
        <v>6.432423398564453</v>
      </c>
      <c r="DK116" s="12">
        <v>0.6053959229009055</v>
      </c>
      <c r="DL116" s="12">
        <v>0.4287570013501969</v>
      </c>
      <c r="DM116" s="12">
        <v>0.3458148907680195</v>
      </c>
      <c r="DN116" s="12">
        <v>6.627632365004797</v>
      </c>
      <c r="DO116" s="12">
        <v>9.741779946556287</v>
      </c>
      <c r="DP116" s="12">
        <v>5.936472701425425</v>
      </c>
      <c r="DQ116" s="12">
        <v>0.38550889268434235</v>
      </c>
      <c r="DR116" s="12">
        <v>15.653576502436415</v>
      </c>
      <c r="DS116" s="12">
        <v>3.5875323144665283</v>
      </c>
      <c r="DT116" s="12">
        <v>2.240277375950747</v>
      </c>
      <c r="DU116" s="12">
        <v>0.930435985186029</v>
      </c>
      <c r="DV116" s="12">
        <v>18.42275852545439</v>
      </c>
    </row>
    <row r="117" spans="1:126" ht="15">
      <c r="A117" s="72">
        <v>1827</v>
      </c>
      <c r="B117" s="12"/>
      <c r="C117" s="32">
        <v>8.333092560833334</v>
      </c>
      <c r="D117" s="32">
        <v>10.4371775</v>
      </c>
      <c r="F117" s="32">
        <v>0.0491679396</v>
      </c>
      <c r="K117" s="32">
        <v>0.09395979330000001</v>
      </c>
      <c r="L117" s="32">
        <v>0.10441680700000004</v>
      </c>
      <c r="M117" s="12">
        <v>0.17533039533333333</v>
      </c>
      <c r="N117" s="32">
        <v>0.19630350000000005</v>
      </c>
      <c r="O117" s="32">
        <v>0.14893725</v>
      </c>
      <c r="P117" s="32">
        <v>0.14451559999999994</v>
      </c>
      <c r="Q117" s="32">
        <v>0.16510806666666666</v>
      </c>
      <c r="R117" s="32"/>
      <c r="S117" s="32"/>
      <c r="T117" s="12"/>
      <c r="U117" s="12"/>
      <c r="V117" s="12"/>
      <c r="W117" s="12"/>
      <c r="X117" s="12">
        <v>0.5081317080000001</v>
      </c>
      <c r="Y117" s="12"/>
      <c r="Z117" s="12"/>
      <c r="AB117" s="32">
        <v>0.109653089875</v>
      </c>
      <c r="AH117" s="32">
        <v>5.228645625</v>
      </c>
      <c r="AI117" s="12"/>
      <c r="AJ117" s="32">
        <v>5.094991253333333</v>
      </c>
      <c r="AK117" s="32">
        <v>2.4877357199999994</v>
      </c>
      <c r="AL117" s="12"/>
      <c r="AM117" s="12">
        <v>2.5060442500000004</v>
      </c>
      <c r="AN117" s="12"/>
      <c r="AO117" s="32">
        <v>0.051000692066666665</v>
      </c>
      <c r="AP117" s="12">
        <v>42.833837499999994</v>
      </c>
      <c r="AQ117" s="12"/>
      <c r="AR117" s="32">
        <v>0.32340376749999994</v>
      </c>
      <c r="AS117" s="12">
        <v>6.740040149999999</v>
      </c>
      <c r="AT117" s="32">
        <v>1.39660872</v>
      </c>
      <c r="AU117" s="32">
        <v>0.31582303825</v>
      </c>
      <c r="AV117" s="32">
        <v>0.16708260499999997</v>
      </c>
      <c r="AW117" s="12"/>
      <c r="AX117" s="32">
        <v>2.1250641299999993</v>
      </c>
      <c r="AY117" s="12"/>
      <c r="AZ117" s="12">
        <v>11.883947925000003</v>
      </c>
      <c r="BA117" s="12"/>
      <c r="BB117" s="32">
        <v>3.33377668</v>
      </c>
      <c r="BD117" s="1">
        <v>0.39187618284108794</v>
      </c>
      <c r="BF117" s="32">
        <v>0.7782401361666667</v>
      </c>
      <c r="BG117" s="32">
        <v>1.059561895416667</v>
      </c>
      <c r="BH117" s="12">
        <f t="shared" si="4"/>
        <v>0.4459356428848843</v>
      </c>
      <c r="BI117" s="32">
        <v>0.6304886520833335</v>
      </c>
      <c r="BK117" s="32">
        <v>0.5220404503333334</v>
      </c>
      <c r="BL117" s="12"/>
      <c r="BM117" s="32">
        <v>0.4833412785000001</v>
      </c>
      <c r="BN117" s="32">
        <v>0.11532169541666669</v>
      </c>
      <c r="BO117" s="13">
        <v>0.18833176775</v>
      </c>
      <c r="BS117" s="1">
        <v>1.8181491225000002</v>
      </c>
      <c r="BV117" s="1">
        <v>0.2841668468333333</v>
      </c>
      <c r="BW117" s="12"/>
      <c r="BX117" s="12"/>
      <c r="BY117" s="32">
        <v>0.34352030192307687</v>
      </c>
      <c r="CB117" s="50">
        <v>0.9904394783333331</v>
      </c>
      <c r="CD117" s="32">
        <v>2.755184433333334</v>
      </c>
      <c r="CG117" s="12">
        <v>25.24197291383652</v>
      </c>
      <c r="CI117" s="46">
        <v>1827</v>
      </c>
      <c r="CJ117" s="12">
        <v>2.277878117600729</v>
      </c>
      <c r="CK117" s="12">
        <v>1.3680810860163917</v>
      </c>
      <c r="CL117" s="12">
        <v>5.22879816016288</v>
      </c>
      <c r="CM117" s="12">
        <v>5.81072381234881</v>
      </c>
      <c r="CN117" s="12">
        <v>9.757016446518328</v>
      </c>
      <c r="CO117" s="12">
        <v>10.901192785760879</v>
      </c>
      <c r="CP117" s="12">
        <v>8.506200340868807</v>
      </c>
      <c r="CQ117" s="12">
        <v>0.5049703468502948</v>
      </c>
      <c r="CR117" s="12">
        <v>6.2645571094550245</v>
      </c>
      <c r="CS117" s="12">
        <v>1.484543616462721</v>
      </c>
      <c r="CT117" s="12">
        <v>11.341310982417953</v>
      </c>
      <c r="CU117" s="12">
        <v>0.6279535766102358</v>
      </c>
      <c r="CV117" s="12"/>
      <c r="CW117" s="12">
        <v>139.4596465516783</v>
      </c>
      <c r="CX117" s="12">
        <v>2.8381535918642764</v>
      </c>
      <c r="CY117" s="12">
        <v>1.1918368636551455</v>
      </c>
      <c r="CZ117" s="12">
        <v>2.1565354095915046</v>
      </c>
      <c r="DA117" s="12">
        <v>3.7507861924749353</v>
      </c>
      <c r="DB117" s="12">
        <v>77.72031896970368</v>
      </c>
      <c r="DC117" s="12">
        <v>0.5492292445457391</v>
      </c>
      <c r="DD117" s="12">
        <v>9.298032561968398</v>
      </c>
      <c r="DE117" s="12">
        <v>0.4498558471119217</v>
      </c>
      <c r="DF117" s="12">
        <v>2.999742916322938</v>
      </c>
      <c r="DG117" s="12">
        <v>1.8552238950889535</v>
      </c>
      <c r="DH117" s="12">
        <v>2.6131262199113405</v>
      </c>
      <c r="DI117" s="12">
        <v>5.1894955454058875</v>
      </c>
      <c r="DJ117" s="12">
        <v>7.065417832895014</v>
      </c>
      <c r="DK117" s="12">
        <v>0.6265403888332448</v>
      </c>
      <c r="DL117" s="12">
        <v>0.43387224253329004</v>
      </c>
      <c r="DM117" s="12">
        <v>0.36311190154976636</v>
      </c>
      <c r="DN117" s="12">
        <v>6.4175733858444985</v>
      </c>
      <c r="DO117" s="12">
        <v>10.614480643800794</v>
      </c>
      <c r="DP117" s="12"/>
      <c r="DQ117" s="12">
        <v>0.3848848616526387</v>
      </c>
      <c r="DR117" s="12">
        <v>15.813690449033997</v>
      </c>
      <c r="DS117" s="12">
        <v>2.957015823206337</v>
      </c>
      <c r="DT117" s="12">
        <v>2.289178361314746</v>
      </c>
      <c r="DU117" s="12">
        <v>0.9186213131125895</v>
      </c>
      <c r="DV117" s="12">
        <v>18.37224357764676</v>
      </c>
    </row>
    <row r="118" spans="1:126" ht="15">
      <c r="A118" s="72">
        <v>1828</v>
      </c>
      <c r="B118" s="12"/>
      <c r="C118" s="32">
        <v>8.8123657825</v>
      </c>
      <c r="D118" s="32">
        <v>10.499682500000002</v>
      </c>
      <c r="F118" s="32">
        <v>0.0516677733</v>
      </c>
      <c r="K118" s="32">
        <v>0.08041663066666668</v>
      </c>
      <c r="L118" s="32">
        <v>0.09533521708333335</v>
      </c>
      <c r="M118" s="12">
        <v>0.16382039800000003</v>
      </c>
      <c r="N118" s="32">
        <v>0.21064254166666666</v>
      </c>
      <c r="O118" s="32">
        <v>0.13673467500000003</v>
      </c>
      <c r="P118" s="32">
        <v>0.134330325</v>
      </c>
      <c r="Q118" s="32">
        <v>0.14978244166666668</v>
      </c>
      <c r="R118" s="32"/>
      <c r="S118" s="32"/>
      <c r="T118" s="12"/>
      <c r="U118" s="12"/>
      <c r="V118" s="12"/>
      <c r="W118" s="12"/>
      <c r="X118" s="12">
        <v>0.4248135465</v>
      </c>
      <c r="Y118" s="12"/>
      <c r="Z118" s="12"/>
      <c r="AB118" s="32">
        <v>0.111885824225</v>
      </c>
      <c r="AH118" s="32">
        <v>4.6451297375000005</v>
      </c>
      <c r="AI118" s="12"/>
      <c r="AJ118" s="32">
        <v>4.99998848</v>
      </c>
      <c r="AK118" s="32">
        <v>2.7305170199999997</v>
      </c>
      <c r="AL118" s="12"/>
      <c r="AM118" s="12">
        <v>2.0834327833333335</v>
      </c>
      <c r="AN118" s="12"/>
      <c r="AO118" s="32">
        <v>0.050208577266666665</v>
      </c>
      <c r="AP118" s="12">
        <v>36.331769375</v>
      </c>
      <c r="AQ118" s="12"/>
      <c r="AR118" s="32">
        <v>0.329617035</v>
      </c>
      <c r="AS118" s="12">
        <v>7.0735376333333395</v>
      </c>
      <c r="AT118" s="32">
        <v>1.39590339</v>
      </c>
      <c r="AU118" s="32">
        <v>0.2679178355</v>
      </c>
      <c r="AV118" s="32">
        <v>0.16145448666666665</v>
      </c>
      <c r="AW118" s="12"/>
      <c r="AX118" s="32">
        <v>2.0000742299999996</v>
      </c>
      <c r="AY118" s="12"/>
      <c r="AZ118" s="12">
        <v>13.473735620833335</v>
      </c>
      <c r="BA118" s="12"/>
      <c r="BB118" s="32">
        <v>3.39085587666667</v>
      </c>
      <c r="BD118" s="1">
        <v>0.3671966338856507</v>
      </c>
      <c r="BF118" s="32">
        <v>0.8251544335833332</v>
      </c>
      <c r="BG118" s="32">
        <v>1.1904165871666665</v>
      </c>
      <c r="BH118" s="12">
        <f t="shared" si="4"/>
        <v>0.4765535309271301</v>
      </c>
      <c r="BI118" s="32">
        <v>0.4700023791666667</v>
      </c>
      <c r="BK118" s="32">
        <v>0.47891383641666674</v>
      </c>
      <c r="BL118" s="12"/>
      <c r="BM118" s="32">
        <v>0.5141612812499999</v>
      </c>
      <c r="BN118" s="32">
        <v>0.12333662216666665</v>
      </c>
      <c r="BO118" s="13">
        <v>0.18999618999999998</v>
      </c>
      <c r="BS118" s="1">
        <v>1.8292142249999999</v>
      </c>
      <c r="BV118" s="1">
        <v>0.29000084400000004</v>
      </c>
      <c r="BW118" s="12"/>
      <c r="BX118" s="12"/>
      <c r="BY118" s="32">
        <v>0.35655371879487185</v>
      </c>
      <c r="CB118" s="50">
        <v>1.1134321883333336</v>
      </c>
      <c r="CD118" s="32">
        <v>2.749906100000001</v>
      </c>
      <c r="CG118" s="12">
        <v>25.359960517290038</v>
      </c>
      <c r="CI118" s="46">
        <v>1828</v>
      </c>
      <c r="CJ118" s="12">
        <v>2.354580682462495</v>
      </c>
      <c r="CK118" s="12">
        <v>1.4443580005117973</v>
      </c>
      <c r="CL118" s="12">
        <v>4.49604836667511</v>
      </c>
      <c r="CM118" s="12">
        <v>5.330138100797215</v>
      </c>
      <c r="CN118" s="12">
        <v>9.159105855964066</v>
      </c>
      <c r="CO118" s="12">
        <v>11.752150387842235</v>
      </c>
      <c r="CP118" s="12">
        <v>7.843114195984032</v>
      </c>
      <c r="CQ118" s="12">
        <v>0.4241438884429117</v>
      </c>
      <c r="CR118" s="12">
        <v>6.421993193467187</v>
      </c>
      <c r="CS118" s="12">
        <v>1.3250335615132278</v>
      </c>
      <c r="CT118" s="12">
        <v>11.181861190917349</v>
      </c>
      <c r="CU118" s="12">
        <v>0.6924580381898844</v>
      </c>
      <c r="CV118" s="12"/>
      <c r="CW118" s="12">
        <v>116.48354929729719</v>
      </c>
      <c r="CX118" s="12">
        <v>2.807133175581412</v>
      </c>
      <c r="CY118" s="12">
        <v>1.0156443449737511</v>
      </c>
      <c r="CZ118" s="12">
        <v>2.2082408710905606</v>
      </c>
      <c r="DA118" s="12">
        <v>3.954774909034562</v>
      </c>
      <c r="DB118" s="12">
        <v>78.04416952832143</v>
      </c>
      <c r="DC118" s="12">
        <v>0.46809796086208133</v>
      </c>
      <c r="DD118" s="12">
        <v>9.026829090601638</v>
      </c>
      <c r="DE118" s="12">
        <v>0.42537574223791735</v>
      </c>
      <c r="DF118" s="12">
        <v>3.4169340336473777</v>
      </c>
      <c r="DG118" s="12">
        <v>1.8958083545071023</v>
      </c>
      <c r="DH118" s="12">
        <v>2.4600021496861384</v>
      </c>
      <c r="DI118" s="12">
        <v>5.528050894579213</v>
      </c>
      <c r="DJ118" s="12">
        <v>7.975093160478105</v>
      </c>
      <c r="DK118" s="12">
        <v>0.4692422742808582</v>
      </c>
      <c r="DL118" s="12">
        <v>0.46369522731220686</v>
      </c>
      <c r="DM118" s="12">
        <v>0.3346716997164665</v>
      </c>
      <c r="DN118" s="12">
        <v>6.895680831770068</v>
      </c>
      <c r="DO118" s="12">
        <v>10.480533919090918</v>
      </c>
      <c r="DP118" s="12"/>
      <c r="DQ118" s="12">
        <v>0.38903724021859515</v>
      </c>
      <c r="DR118" s="12">
        <v>16.21378327084104</v>
      </c>
      <c r="DS118" s="12">
        <v>2.9350272786254314</v>
      </c>
      <c r="DT118" s="12">
        <v>2.3871376929657537</v>
      </c>
      <c r="DU118" s="12">
        <v>1.0375227384059462</v>
      </c>
      <c r="DV118" s="12">
        <v>18.42275852545439</v>
      </c>
    </row>
    <row r="119" spans="1:126" ht="15">
      <c r="A119" s="72">
        <v>1829</v>
      </c>
      <c r="B119" s="12"/>
      <c r="C119" s="32">
        <v>9.166772276666666</v>
      </c>
      <c r="D119" s="32">
        <v>10.499682499999999</v>
      </c>
      <c r="F119" s="32">
        <v>0.056459348400000005</v>
      </c>
      <c r="K119" s="32">
        <v>0.082709507</v>
      </c>
      <c r="L119" s="32">
        <v>0.08648576200000002</v>
      </c>
      <c r="M119" s="12">
        <v>0.19058825799999998</v>
      </c>
      <c r="N119" s="32">
        <v>0.189033</v>
      </c>
      <c r="O119" s="32">
        <v>0.130466875</v>
      </c>
      <c r="P119" s="32">
        <v>0.125874625</v>
      </c>
      <c r="Q119" s="32">
        <v>0.145286925</v>
      </c>
      <c r="R119" s="32"/>
      <c r="S119" s="32"/>
      <c r="T119" s="12"/>
      <c r="U119" s="12"/>
      <c r="V119" s="12"/>
      <c r="W119" s="12"/>
      <c r="X119" s="12">
        <v>0.47291936649999994</v>
      </c>
      <c r="Y119" s="12"/>
      <c r="Z119" s="12"/>
      <c r="AB119" s="32">
        <v>0.10377469837499999</v>
      </c>
      <c r="AH119" s="32">
        <v>6.329963762499999</v>
      </c>
      <c r="AI119" s="12"/>
      <c r="AJ119" s="32">
        <v>4.99998848</v>
      </c>
      <c r="AK119" s="32">
        <v>2.87500725</v>
      </c>
      <c r="AL119" s="12"/>
      <c r="AM119" s="12">
        <v>1.9125095666666667</v>
      </c>
      <c r="AN119" s="12"/>
      <c r="AO119" s="32">
        <v>0.048813872066666666</v>
      </c>
      <c r="AP119" s="12">
        <v>34.99746875</v>
      </c>
      <c r="AQ119" s="12"/>
      <c r="AR119" s="32">
        <v>0.3069554125</v>
      </c>
      <c r="AS119" s="12">
        <v>6.554292799999999</v>
      </c>
      <c r="AT119" s="32">
        <v>1.46567574</v>
      </c>
      <c r="AU119" s="32">
        <v>0.3112546635</v>
      </c>
      <c r="AV119" s="32">
        <v>0.13765928575</v>
      </c>
      <c r="AW119" s="12"/>
      <c r="AX119" s="32">
        <v>1.9792425799999998</v>
      </c>
      <c r="AY119" s="12"/>
      <c r="AZ119" s="12">
        <v>12.2002653</v>
      </c>
      <c r="BA119" s="12"/>
      <c r="BB119" s="32">
        <v>3.07304726</v>
      </c>
      <c r="BD119" s="1">
        <v>0.34042825967179874</v>
      </c>
      <c r="BF119" s="32">
        <v>0.8251544335833332</v>
      </c>
      <c r="BG119" s="32">
        <v>1.1625061364999998</v>
      </c>
      <c r="BH119" s="12">
        <f t="shared" si="4"/>
        <v>0.4656177659510263</v>
      </c>
      <c r="BI119" s="32">
        <v>0.5903705166666666</v>
      </c>
      <c r="BK119" s="32">
        <v>0.49648276625</v>
      </c>
      <c r="BL119" s="12"/>
      <c r="BM119" s="32">
        <v>0.5354170852500001</v>
      </c>
      <c r="BN119" s="32">
        <v>0.12000456050000004</v>
      </c>
      <c r="BO119" s="13">
        <v>0.18986581749999998</v>
      </c>
      <c r="BS119" s="1">
        <v>1.6670958125</v>
      </c>
      <c r="BV119" s="1">
        <v>0.29000084400000004</v>
      </c>
      <c r="BW119" s="12"/>
      <c r="BX119" s="12"/>
      <c r="BY119" s="32">
        <v>0.34876589948717945</v>
      </c>
      <c r="CB119" s="50">
        <v>1.3064763775000003</v>
      </c>
      <c r="CD119" s="32">
        <v>2.3750388666666664</v>
      </c>
      <c r="CG119" s="12">
        <v>25.359960517290038</v>
      </c>
      <c r="CI119" s="46">
        <v>1829</v>
      </c>
      <c r="CJ119" s="12">
        <v>2.3977909454391186</v>
      </c>
      <c r="CK119" s="12">
        <v>1.5783051282611198</v>
      </c>
      <c r="CL119" s="12">
        <v>4.62424178646911</v>
      </c>
      <c r="CM119" s="12">
        <v>4.835370069066213</v>
      </c>
      <c r="CN119" s="12">
        <v>10.655681778564533</v>
      </c>
      <c r="CO119" s="12">
        <v>10.546512716222754</v>
      </c>
      <c r="CP119" s="12">
        <v>7.484939409761668</v>
      </c>
      <c r="CQ119" s="12">
        <v>0.4721738764685754</v>
      </c>
      <c r="CR119" s="12">
        <v>5.956432919313915</v>
      </c>
      <c r="CS119" s="12">
        <v>1.8056362044667313</v>
      </c>
      <c r="CT119" s="12">
        <v>11.181861190917349</v>
      </c>
      <c r="CU119" s="12">
        <v>0.7291007034692261</v>
      </c>
      <c r="CV119" s="12"/>
      <c r="CW119" s="12">
        <v>106.9273288644065</v>
      </c>
      <c r="CX119" s="12">
        <v>2.729155996178738</v>
      </c>
      <c r="CY119" s="12">
        <v>0.9783443480952976</v>
      </c>
      <c r="CZ119" s="12">
        <v>2.0564212874645946</v>
      </c>
      <c r="DA119" s="12">
        <v>3.6644680576458555</v>
      </c>
      <c r="DB119" s="12">
        <v>81.94510217939077</v>
      </c>
      <c r="DC119" s="12">
        <v>0.5438147595558761</v>
      </c>
      <c r="DD119" s="12">
        <v>7.696452857114018</v>
      </c>
      <c r="DE119" s="12">
        <v>0.4209452673845963</v>
      </c>
      <c r="DF119" s="12">
        <v>3.093982463084637</v>
      </c>
      <c r="DG119" s="12">
        <v>1.718123353278651</v>
      </c>
      <c r="DH119" s="12">
        <v>2.280669737477301</v>
      </c>
      <c r="DI119" s="12">
        <v>5.528050894579213</v>
      </c>
      <c r="DJ119" s="12">
        <v>7.788109505665815</v>
      </c>
      <c r="DK119" s="12">
        <v>0.5894157480653858</v>
      </c>
      <c r="DL119" s="12">
        <v>0.4828647276750539</v>
      </c>
      <c r="DM119" s="12">
        <v>0.34694911407040335</v>
      </c>
      <c r="DN119" s="12">
        <v>6.709387147368205</v>
      </c>
      <c r="DO119" s="12">
        <v>10.622579591339173</v>
      </c>
      <c r="DP119" s="12"/>
      <c r="DQ119" s="12">
        <v>0.35455789989550107</v>
      </c>
      <c r="DR119" s="12">
        <v>16.21378327084104</v>
      </c>
      <c r="DS119" s="12">
        <v>3.0402055050504835</v>
      </c>
      <c r="DT119" s="12">
        <v>2.3349980123638123</v>
      </c>
      <c r="DU119" s="12">
        <v>1.2174059301047246</v>
      </c>
      <c r="DV119" s="12">
        <v>15.911367856949314</v>
      </c>
    </row>
    <row r="120" spans="1:126" ht="15">
      <c r="A120" s="72">
        <v>1830</v>
      </c>
      <c r="B120" s="12"/>
      <c r="C120" s="32">
        <v>8.458104566666668</v>
      </c>
      <c r="D120" s="32">
        <v>10.249662499999996</v>
      </c>
      <c r="F120" s="32">
        <v>0.049167485250000004</v>
      </c>
      <c r="K120" s="32">
        <v>0.07625031666666668</v>
      </c>
      <c r="L120" s="32">
        <v>0.07649482499999999</v>
      </c>
      <c r="M120" s="12">
        <v>0.16257050133333334</v>
      </c>
      <c r="N120" s="32">
        <v>0.18701341666666668</v>
      </c>
      <c r="O120" s="32">
        <v>0.12485357500000001</v>
      </c>
      <c r="P120" s="32">
        <v>0.11895632500000002</v>
      </c>
      <c r="Q120" s="32">
        <v>0.14263048333333334</v>
      </c>
      <c r="R120" s="32"/>
      <c r="S120" s="32"/>
      <c r="T120" s="12"/>
      <c r="U120" s="12"/>
      <c r="V120" s="12"/>
      <c r="W120" s="12"/>
      <c r="X120" s="12">
        <v>0.45223466300000004</v>
      </c>
      <c r="Y120" s="12"/>
      <c r="Z120" s="12"/>
      <c r="AB120" s="32">
        <v>0.115831991075</v>
      </c>
      <c r="AH120" s="32">
        <v>4.906007574999999</v>
      </c>
      <c r="AI120" s="12"/>
      <c r="AJ120" s="32">
        <v>4.99998848</v>
      </c>
      <c r="AK120" s="32">
        <v>2.81147031</v>
      </c>
      <c r="AL120" s="12"/>
      <c r="AM120" s="12">
        <v>1.3000079458333331</v>
      </c>
      <c r="AN120" s="12"/>
      <c r="AO120" s="32">
        <v>0.043179165866666674</v>
      </c>
      <c r="AP120" s="12">
        <v>34.9981125</v>
      </c>
      <c r="AQ120" s="12"/>
      <c r="AR120" s="32">
        <v>0.2930734675</v>
      </c>
      <c r="AS120" s="12">
        <v>5.34405874166666</v>
      </c>
      <c r="AT120" s="32">
        <v>1.43159862</v>
      </c>
      <c r="AU120" s="32">
        <v>0.287915852916667</v>
      </c>
      <c r="AV120" s="32">
        <v>0.13468294341666667</v>
      </c>
      <c r="AW120" s="12"/>
      <c r="AX120" s="32">
        <v>1.9479951049999993</v>
      </c>
      <c r="AY120" s="12"/>
      <c r="AZ120" s="12">
        <v>12.534581879166668</v>
      </c>
      <c r="BA120" s="12"/>
      <c r="BB120" s="32">
        <v>2.73683486</v>
      </c>
      <c r="BD120" s="1">
        <v>0.3272827954515487</v>
      </c>
      <c r="BF120" s="32">
        <v>0.7875065395000002</v>
      </c>
      <c r="BG120" s="32">
        <v>1.1187737860833336</v>
      </c>
      <c r="BH120" s="12">
        <f t="shared" si="4"/>
        <v>0.44671262420697644</v>
      </c>
      <c r="BI120" s="32">
        <v>0.51537500625</v>
      </c>
      <c r="BK120" s="32">
        <v>0.4274186972499999</v>
      </c>
      <c r="BL120" s="12"/>
      <c r="BM120" s="32">
        <v>0.4387479165</v>
      </c>
      <c r="BN120" s="32">
        <v>0.11500646800000003</v>
      </c>
      <c r="BO120" s="13">
        <v>0.15930940066666663</v>
      </c>
      <c r="BS120" s="1">
        <v>1.5576022250000001</v>
      </c>
      <c r="BV120" s="1">
        <v>0.28732101066666677</v>
      </c>
      <c r="BW120" s="12"/>
      <c r="BX120" s="12"/>
      <c r="BY120" s="32">
        <v>0.30879774679487176</v>
      </c>
      <c r="CB120" s="50">
        <v>0.9693262883333332</v>
      </c>
      <c r="CD120" s="32">
        <v>2.125057</v>
      </c>
      <c r="CG120" s="12">
        <v>25.479056310737832</v>
      </c>
      <c r="CI120" s="46">
        <v>1830</v>
      </c>
      <c r="CJ120" s="12">
        <v>2.2916165891334934</v>
      </c>
      <c r="CK120" s="12">
        <v>1.3809179273596441</v>
      </c>
      <c r="CL120" s="12">
        <v>4.28313259124229</v>
      </c>
      <c r="CM120" s="12">
        <v>4.2968671127119995</v>
      </c>
      <c r="CN120" s="12">
        <v>9.131909781822527</v>
      </c>
      <c r="CO120" s="12">
        <v>10.482835823049651</v>
      </c>
      <c r="CP120" s="12">
        <v>7.235709405478599</v>
      </c>
      <c r="CQ120" s="12">
        <v>0.4536422222143523</v>
      </c>
      <c r="CR120" s="12">
        <v>6.679716992925114</v>
      </c>
      <c r="CS120" s="12">
        <v>1.406021657429677</v>
      </c>
      <c r="CT120" s="12">
        <v>11.234373600384528</v>
      </c>
      <c r="CU120" s="12">
        <v>0.7163361034445754</v>
      </c>
      <c r="CV120" s="12"/>
      <c r="CW120" s="12">
        <v>73.02404298219562</v>
      </c>
      <c r="CX120" s="12">
        <v>2.42545999375535</v>
      </c>
      <c r="CY120" s="12">
        <v>0.9829569425660151</v>
      </c>
      <c r="CZ120" s="12">
        <v>1.9726410370411829</v>
      </c>
      <c r="DA120" s="12">
        <v>3.0018645386101013</v>
      </c>
      <c r="DB120" s="12">
        <v>80.4157539922718</v>
      </c>
      <c r="DC120" s="12">
        <v>0.5054002671202152</v>
      </c>
      <c r="DD120" s="12">
        <v>7.565409950415942</v>
      </c>
      <c r="DE120" s="12">
        <v>0.4162451943419711</v>
      </c>
      <c r="DF120" s="12">
        <v>3.1936931753084155</v>
      </c>
      <c r="DG120" s="12">
        <v>1.5373348070091997</v>
      </c>
      <c r="DH120" s="12">
        <v>2.202899766166244</v>
      </c>
      <c r="DI120" s="12">
        <v>5.300608512969512</v>
      </c>
      <c r="DJ120" s="12">
        <v>7.530327123842822</v>
      </c>
      <c r="DK120" s="12">
        <v>0.5169579200454238</v>
      </c>
      <c r="DL120" s="12">
        <v>0.39754206510392603</v>
      </c>
      <c r="DM120" s="12">
        <v>0.3000888689858075</v>
      </c>
      <c r="DN120" s="12">
        <v>6.460143024032869</v>
      </c>
      <c r="DO120" s="12">
        <v>10.615290538554632</v>
      </c>
      <c r="DP120" s="12"/>
      <c r="DQ120" s="12">
        <v>0.3328265246603953</v>
      </c>
      <c r="DR120" s="12">
        <v>16.139395070513256</v>
      </c>
      <c r="DS120" s="12">
        <v>2.5978973044796105</v>
      </c>
      <c r="DT120" s="12">
        <v>2.077119047312892</v>
      </c>
      <c r="DU120" s="12">
        <v>0.9074832294922541</v>
      </c>
      <c r="DV120" s="12">
        <v>14.303494205771544</v>
      </c>
    </row>
    <row r="121" spans="1:126" ht="15">
      <c r="A121" s="72">
        <v>1831</v>
      </c>
      <c r="B121" s="12"/>
      <c r="C121" s="32">
        <v>8.2459982</v>
      </c>
      <c r="D121" s="32">
        <v>10.250627083333333</v>
      </c>
      <c r="F121" s="32">
        <v>0.05343792089999999</v>
      </c>
      <c r="K121" s="32">
        <v>0.10125067766666668</v>
      </c>
      <c r="L121" s="32">
        <v>0.09463881258333336</v>
      </c>
      <c r="M121" s="12">
        <v>0.175830354</v>
      </c>
      <c r="N121" s="32">
        <v>0.164798</v>
      </c>
      <c r="O121" s="32">
        <v>0.11676087499999999</v>
      </c>
      <c r="P121" s="32">
        <v>0.11914850000000003</v>
      </c>
      <c r="Q121" s="32">
        <v>0.20005049166666666</v>
      </c>
      <c r="R121" s="32"/>
      <c r="S121" s="32"/>
      <c r="T121" s="12"/>
      <c r="U121" s="12"/>
      <c r="V121" s="12"/>
      <c r="W121" s="12"/>
      <c r="X121" s="12">
        <v>0.6214560744999998</v>
      </c>
      <c r="Y121" s="12"/>
      <c r="Z121" s="12"/>
      <c r="AB121" s="32">
        <v>0.101934735475</v>
      </c>
      <c r="AH121" s="32">
        <v>5.6870982875000005</v>
      </c>
      <c r="AI121" s="12"/>
      <c r="AJ121" s="32">
        <v>4.999941726666667</v>
      </c>
      <c r="AK121" s="32">
        <v>2.9325466799999997</v>
      </c>
      <c r="AL121" s="12"/>
      <c r="AM121" s="12">
        <v>1.3833219750000003</v>
      </c>
      <c r="AN121" s="12"/>
      <c r="AO121" s="32">
        <v>0.04066837253333334</v>
      </c>
      <c r="AP121" s="12">
        <v>34.9981125</v>
      </c>
      <c r="AQ121" s="12"/>
      <c r="AR121" s="32">
        <v>0.29771744749999995</v>
      </c>
      <c r="AS121" s="12">
        <v>5.674074408333339</v>
      </c>
      <c r="AT121" s="32">
        <v>1.49803794</v>
      </c>
      <c r="AU121" s="32">
        <v>0.379790125083333</v>
      </c>
      <c r="AV121" s="32">
        <v>0.14227917674999999</v>
      </c>
      <c r="AW121" s="12"/>
      <c r="AX121" s="32">
        <v>2.0000742299999996</v>
      </c>
      <c r="AY121" s="12"/>
      <c r="AZ121" s="12">
        <v>13.634556912500003</v>
      </c>
      <c r="BA121" s="12"/>
      <c r="BB121" s="32">
        <v>3.38547208333333</v>
      </c>
      <c r="BD121" s="1">
        <v>0.36382310256604533</v>
      </c>
      <c r="BF121" s="32">
        <v>0.7894913029166667</v>
      </c>
      <c r="BG121" s="32">
        <v>1.0999929220833335</v>
      </c>
      <c r="BH121" s="12">
        <f t="shared" si="4"/>
        <v>0.4506614655132092</v>
      </c>
      <c r="BI121" s="32">
        <v>0.6877021937500002</v>
      </c>
      <c r="BK121" s="32">
        <v>0.4414792664166666</v>
      </c>
      <c r="BL121" s="12"/>
      <c r="BM121" s="32">
        <v>0.4328541787500001</v>
      </c>
      <c r="BN121" s="32">
        <v>0.12250120958333334</v>
      </c>
      <c r="BO121" s="13">
        <v>0.14874633099999998</v>
      </c>
      <c r="BS121" s="1">
        <v>1.5193759225000003</v>
      </c>
      <c r="BV121" s="1">
        <v>0.2901405423280424</v>
      </c>
      <c r="BY121" s="32">
        <v>0.3196319606410256</v>
      </c>
      <c r="CB121" s="50">
        <v>1.1605924266666665</v>
      </c>
      <c r="CD121" s="32">
        <v>1.9930986666666668</v>
      </c>
      <c r="CG121" s="12">
        <v>25.24197291383652</v>
      </c>
      <c r="CI121" s="46">
        <v>1831</v>
      </c>
      <c r="CJ121" s="12">
        <v>2.244669780765787</v>
      </c>
      <c r="CK121" s="12">
        <v>1.486891853799178</v>
      </c>
      <c r="CL121" s="12">
        <v>5.63453088288894</v>
      </c>
      <c r="CM121" s="12">
        <v>5.266585118336276</v>
      </c>
      <c r="CN121" s="12">
        <v>9.7848388039822</v>
      </c>
      <c r="CO121" s="12">
        <v>9.151618634959748</v>
      </c>
      <c r="CP121" s="12">
        <v>8.086956021899205</v>
      </c>
      <c r="CQ121" s="12">
        <v>0.6175896614042585</v>
      </c>
      <c r="CR121" s="12">
        <v>5.823602167055017</v>
      </c>
      <c r="CS121" s="12">
        <v>1.614709824382906</v>
      </c>
      <c r="CT121" s="12">
        <v>11.129733339384114</v>
      </c>
      <c r="CU121" s="12">
        <v>0.740232638651212</v>
      </c>
      <c r="CV121" s="12"/>
      <c r="CW121" s="12">
        <v>76.98092070827146</v>
      </c>
      <c r="CX121" s="12">
        <v>2.263167084671649</v>
      </c>
      <c r="CY121" s="12">
        <v>0.9738104982036677</v>
      </c>
      <c r="CZ121" s="12">
        <v>1.985252746280854</v>
      </c>
      <c r="DA121" s="12">
        <v>3.157583556212507</v>
      </c>
      <c r="DB121" s="12">
        <v>83.36478561118952</v>
      </c>
      <c r="DC121" s="12">
        <v>0.6604706377383813</v>
      </c>
      <c r="DD121" s="12">
        <v>7.917738763479041</v>
      </c>
      <c r="DE121" s="12">
        <v>0.42339667510334134</v>
      </c>
      <c r="DF121" s="12">
        <v>3.441631162774876</v>
      </c>
      <c r="DG121" s="12">
        <v>1.8839920330706057</v>
      </c>
      <c r="DH121" s="12">
        <v>2.4260614202990656</v>
      </c>
      <c r="DI121" s="12">
        <v>5.2645210767506745</v>
      </c>
      <c r="DJ121" s="12">
        <v>7.335021806054682</v>
      </c>
      <c r="DK121" s="12">
        <v>0.6833956462972957</v>
      </c>
      <c r="DL121" s="12">
        <v>0.38855239884951825</v>
      </c>
      <c r="DM121" s="12">
        <v>0.3070765413312184</v>
      </c>
      <c r="DN121" s="12">
        <v>6.817108433198948</v>
      </c>
      <c r="DO121" s="12">
        <v>8.948727243580974</v>
      </c>
      <c r="DP121" s="12"/>
      <c r="DQ121" s="12">
        <v>0.3216374193364675</v>
      </c>
      <c r="DR121" s="12">
        <v>16.640451670428348</v>
      </c>
      <c r="DS121" s="12">
        <v>2.225925308927631</v>
      </c>
      <c r="DT121" s="12">
        <v>2.1299893013248687</v>
      </c>
      <c r="DU121" s="12">
        <v>1.0764362308811846</v>
      </c>
      <c r="DV121" s="12">
        <v>13.29046931859346</v>
      </c>
    </row>
    <row r="122" spans="1:126" ht="15">
      <c r="A122" s="72">
        <v>1832</v>
      </c>
      <c r="B122" s="12"/>
      <c r="C122" s="32">
        <v>8.416845519999999</v>
      </c>
      <c r="D122" s="32">
        <v>10.416342499999999</v>
      </c>
      <c r="F122" s="32">
        <v>0.05436343185000002</v>
      </c>
      <c r="K122" s="32">
        <v>0.11354733133333333</v>
      </c>
      <c r="L122" s="32">
        <v>0.105952187</v>
      </c>
      <c r="M122" s="12">
        <v>0.173098828</v>
      </c>
      <c r="N122" s="32">
        <v>0.164798</v>
      </c>
      <c r="O122" s="32">
        <v>0.1301916</v>
      </c>
      <c r="P122" s="32">
        <v>0.13317727499999998</v>
      </c>
      <c r="Q122" s="32">
        <v>0.12056158333333333</v>
      </c>
      <c r="R122" s="32"/>
      <c r="S122" s="32"/>
      <c r="T122" s="12"/>
      <c r="U122" s="12"/>
      <c r="V122" s="12"/>
      <c r="W122" s="12"/>
      <c r="X122" s="12">
        <v>0.601234849</v>
      </c>
      <c r="Y122" s="12"/>
      <c r="Z122" s="12"/>
      <c r="AB122" s="32">
        <v>0.10910874555</v>
      </c>
      <c r="AH122" s="32">
        <v>5.733864412500001</v>
      </c>
      <c r="AI122" s="12"/>
      <c r="AJ122" s="32">
        <v>4.99998848</v>
      </c>
      <c r="AK122" s="32">
        <v>2.39675166</v>
      </c>
      <c r="AL122" s="12"/>
      <c r="AM122" s="12">
        <v>1.3183125458333333</v>
      </c>
      <c r="AN122" s="12"/>
      <c r="AO122" s="32">
        <v>0.04143821416666666</v>
      </c>
      <c r="AP122" s="12">
        <v>34.66529375</v>
      </c>
      <c r="AQ122" s="12"/>
      <c r="AR122" s="32">
        <v>0.33773566749999995</v>
      </c>
      <c r="AS122" s="12">
        <v>5.630778774999999</v>
      </c>
      <c r="AT122" s="32">
        <v>1.52916927</v>
      </c>
      <c r="AU122" s="32">
        <v>0.4218993715</v>
      </c>
      <c r="AV122" s="32">
        <v>0.15416728191666668</v>
      </c>
      <c r="AW122" s="12"/>
      <c r="AX122" s="32">
        <v>2.02090588</v>
      </c>
      <c r="AY122" s="12"/>
      <c r="AZ122" s="12">
        <v>13.196292266666665</v>
      </c>
      <c r="BA122" s="12"/>
      <c r="BB122" s="32">
        <v>3.56780688</v>
      </c>
      <c r="BD122" s="1">
        <v>0.3610934948223423</v>
      </c>
      <c r="BF122" s="32">
        <v>0.8100088729999998</v>
      </c>
      <c r="BG122" s="32">
        <v>1.0791660525</v>
      </c>
      <c r="BH122" s="12">
        <f t="shared" si="4"/>
        <v>0.4500536840644685</v>
      </c>
      <c r="BI122" s="32">
        <v>0.7195861562499998</v>
      </c>
      <c r="BK122" s="32">
        <v>0.45853731383333335</v>
      </c>
      <c r="BL122" s="12"/>
      <c r="BM122" s="32">
        <v>0.4277730555</v>
      </c>
      <c r="BN122" s="32">
        <v>0.12333182783333337</v>
      </c>
      <c r="BO122" s="13">
        <v>0.14999790699999999</v>
      </c>
      <c r="BS122" s="1">
        <v>1.7241651975000003</v>
      </c>
      <c r="BV122" s="1">
        <v>0.21971064814814814</v>
      </c>
      <c r="BY122" s="32">
        <v>0.3437274075641025</v>
      </c>
      <c r="CB122" s="50">
        <v>1.1485091283333333</v>
      </c>
      <c r="CD122" s="32">
        <v>2.125057</v>
      </c>
      <c r="CG122" s="12">
        <v>25.24197291383652</v>
      </c>
      <c r="CI122" s="46">
        <v>1832</v>
      </c>
      <c r="CJ122" s="12">
        <v>2.285513566740531</v>
      </c>
      <c r="CK122" s="12">
        <v>1.5126438791209</v>
      </c>
      <c r="CL122" s="12">
        <v>6.31883123956529</v>
      </c>
      <c r="CM122" s="12">
        <v>5.896166658029811</v>
      </c>
      <c r="CN122" s="12">
        <v>9.632831252436885</v>
      </c>
      <c r="CO122" s="12">
        <v>9.151618634959748</v>
      </c>
      <c r="CP122" s="12">
        <v>7.121822372661684</v>
      </c>
      <c r="CQ122" s="12">
        <v>0.5974942430438028</v>
      </c>
      <c r="CR122" s="12">
        <v>6.23345834046404</v>
      </c>
      <c r="CS122" s="12">
        <v>1.627987900067266</v>
      </c>
      <c r="CT122" s="12">
        <v>11.129837411023578</v>
      </c>
      <c r="CU122" s="12">
        <v>0.6049874048291272</v>
      </c>
      <c r="CV122" s="12"/>
      <c r="CW122" s="12">
        <v>73.36319048897873</v>
      </c>
      <c r="CX122" s="12">
        <v>2.3060082444338645</v>
      </c>
      <c r="CY122" s="12">
        <v>0.9645499304302192</v>
      </c>
      <c r="CZ122" s="12">
        <v>2.252104023635942</v>
      </c>
      <c r="DA122" s="12">
        <v>3.1334898327202003</v>
      </c>
      <c r="DB122" s="12">
        <v>85.09722280916942</v>
      </c>
      <c r="DC122" s="12">
        <v>0.7337003480406075</v>
      </c>
      <c r="DD122" s="12">
        <v>8.579303675875348</v>
      </c>
      <c r="DE122" s="12">
        <v>0.4278065371047715</v>
      </c>
      <c r="DF122" s="12">
        <v>3.3310045195827027</v>
      </c>
      <c r="DG122" s="12">
        <v>1.9854600989166336</v>
      </c>
      <c r="DH122" s="12">
        <v>2.4078597283426144</v>
      </c>
      <c r="DI122" s="12">
        <v>5.4013372516070275</v>
      </c>
      <c r="DJ122" s="12">
        <v>7.196143146493601</v>
      </c>
      <c r="DK122" s="12">
        <v>0.7150799441768616</v>
      </c>
      <c r="DL122" s="12">
        <v>0.38399131864153935</v>
      </c>
      <c r="DM122" s="12">
        <v>0.31894148403869815</v>
      </c>
      <c r="DN122" s="12">
        <v>6.863331770063163</v>
      </c>
      <c r="DO122" s="12">
        <v>8.277631469244385</v>
      </c>
      <c r="DP122" s="12"/>
      <c r="DQ122" s="12">
        <v>0.3649893593951241</v>
      </c>
      <c r="DR122" s="12">
        <v>12.60108081639297</v>
      </c>
      <c r="DS122" s="12">
        <v>2.643366126338154</v>
      </c>
      <c r="DT122" s="12">
        <v>2.290558488629749</v>
      </c>
      <c r="DU122" s="12">
        <v>1.065229109573403</v>
      </c>
      <c r="DV122" s="12">
        <v>14.170399755470674</v>
      </c>
    </row>
    <row r="123" spans="1:126" ht="15">
      <c r="A123" s="72">
        <v>1833</v>
      </c>
      <c r="B123" s="12"/>
      <c r="C123" s="32">
        <v>8.604181930833334</v>
      </c>
      <c r="D123" s="32">
        <v>10.636057045454546</v>
      </c>
      <c r="F123" s="32">
        <v>0.0525010512</v>
      </c>
      <c r="K123" s="32">
        <v>0.11499802766666667</v>
      </c>
      <c r="L123" s="32">
        <v>0.10390135800000001</v>
      </c>
      <c r="M123" s="12">
        <v>0.1550309786666667</v>
      </c>
      <c r="N123" s="32">
        <v>0.164798</v>
      </c>
      <c r="O123" s="32">
        <v>0.12723865</v>
      </c>
      <c r="P123" s="32">
        <v>0.12721984999999997</v>
      </c>
      <c r="Q123" s="32">
        <v>0.13077866666666665</v>
      </c>
      <c r="R123" s="32"/>
      <c r="S123" s="32"/>
      <c r="T123" s="12"/>
      <c r="U123" s="12"/>
      <c r="V123" s="12"/>
      <c r="W123" s="12"/>
      <c r="X123" s="12">
        <v>0.637913539</v>
      </c>
      <c r="Y123" s="12"/>
      <c r="Z123" s="12"/>
      <c r="AB123" s="32">
        <v>0.138952785625</v>
      </c>
      <c r="AH123" s="32">
        <v>5.6428874250000005</v>
      </c>
      <c r="AI123" s="12"/>
      <c r="AJ123" s="32">
        <v>4.99998848</v>
      </c>
      <c r="AK123" s="32">
        <v>2.375013959999999</v>
      </c>
      <c r="AL123" s="12"/>
      <c r="AM123" s="12">
        <v>1.2892700500000003</v>
      </c>
      <c r="AN123" s="12"/>
      <c r="AO123" s="32">
        <v>0.04113570406666666</v>
      </c>
      <c r="AP123" s="12">
        <v>39.374646874999996</v>
      </c>
      <c r="AQ123" s="12"/>
      <c r="AR123" s="32">
        <v>0.3601084299999999</v>
      </c>
      <c r="AS123" s="12">
        <v>5.594900924999998</v>
      </c>
      <c r="AT123" s="32">
        <v>1.36125924</v>
      </c>
      <c r="AU123" s="32">
        <v>0.373140519833333</v>
      </c>
      <c r="AV123" s="32">
        <v>0.07833615624999998</v>
      </c>
      <c r="AW123" s="12"/>
      <c r="AX123" s="32">
        <v>2.18763769</v>
      </c>
      <c r="AY123" s="12"/>
      <c r="AZ123" s="12">
        <v>14.20318265833333</v>
      </c>
      <c r="BA123" s="12"/>
      <c r="BB123" s="32">
        <v>3.230688025</v>
      </c>
      <c r="BD123" s="1">
        <v>0.35774195113703616</v>
      </c>
      <c r="BF123" s="32">
        <v>0.7951319128916665</v>
      </c>
      <c r="BG123" s="32">
        <v>1.0750088300000002</v>
      </c>
      <c r="BH123" s="12">
        <f t="shared" si="4"/>
        <v>0.4455765388057406</v>
      </c>
      <c r="BI123" s="32">
        <v>0.7359950000000001</v>
      </c>
      <c r="BK123" s="32">
        <v>0.42123385525</v>
      </c>
      <c r="BL123" s="12"/>
      <c r="BM123" s="32">
        <v>0.36999981675</v>
      </c>
      <c r="BN123" s="32">
        <v>0.12247963508333333</v>
      </c>
      <c r="BO123" s="13">
        <v>0.15168550658333332</v>
      </c>
      <c r="BS123" s="1">
        <v>1.9807613750000002</v>
      </c>
      <c r="BV123" s="1">
        <v>0.1765850970017637</v>
      </c>
      <c r="BY123" s="32">
        <v>0.38785708923076917</v>
      </c>
      <c r="CB123" s="50">
        <v>1.1470289708333334</v>
      </c>
      <c r="CD123" s="32">
        <v>2.125057</v>
      </c>
      <c r="CG123" s="12">
        <v>25.599275980738366</v>
      </c>
      <c r="CI123" s="46">
        <v>1833</v>
      </c>
      <c r="CJ123" s="12">
        <v>2.367962439852656</v>
      </c>
      <c r="CK123" s="12">
        <v>1.4815019058485364</v>
      </c>
      <c r="CL123" s="12">
        <v>6.49014803562598</v>
      </c>
      <c r="CM123" s="12">
        <v>5.863884870070986</v>
      </c>
      <c r="CN123" s="12">
        <v>8.749489204903025</v>
      </c>
      <c r="CO123" s="12">
        <v>9.281160862762187</v>
      </c>
      <c r="CP123" s="12">
        <v>7.247214847136328</v>
      </c>
      <c r="CQ123" s="12">
        <v>0.6429182967208862</v>
      </c>
      <c r="CR123" s="12">
        <v>8.05083901203186</v>
      </c>
      <c r="CS123" s="12">
        <v>1.6248359743292073</v>
      </c>
      <c r="CT123" s="12">
        <v>11.287381556033644</v>
      </c>
      <c r="CU123" s="12">
        <v>0.6079863782014628</v>
      </c>
      <c r="CV123" s="12"/>
      <c r="CW123" s="12">
        <v>72.76258256057311</v>
      </c>
      <c r="CX123" s="12">
        <v>2.321577285796824</v>
      </c>
      <c r="CY123" s="12">
        <v>1.1110942172416085</v>
      </c>
      <c r="CZ123" s="12">
        <v>2.43528163009468</v>
      </c>
      <c r="DA123" s="12">
        <v>3.15759635053602</v>
      </c>
      <c r="DB123" s="12">
        <v>76.8254391985938</v>
      </c>
      <c r="DC123" s="12">
        <v>0.6580920508340179</v>
      </c>
      <c r="DD123" s="12">
        <v>4.421060612257748</v>
      </c>
      <c r="DE123" s="12">
        <v>0.46965733790821</v>
      </c>
      <c r="DF123" s="12">
        <v>3.635911926755121</v>
      </c>
      <c r="DG123" s="12">
        <v>1.8233046222280378</v>
      </c>
      <c r="DH123" s="12">
        <v>2.4192779989023108</v>
      </c>
      <c r="DI123" s="12">
        <v>5.377186368469961</v>
      </c>
      <c r="DJ123" s="12">
        <v>7.269891615390885</v>
      </c>
      <c r="DK123" s="12">
        <v>0.7417388864961252</v>
      </c>
      <c r="DL123" s="12">
        <v>0.3368324118707635</v>
      </c>
      <c r="DM123" s="12">
        <v>0.2971419595749558</v>
      </c>
      <c r="DN123" s="12">
        <v>6.912387796288223</v>
      </c>
      <c r="DO123" s="12">
        <v>8.347280816654179</v>
      </c>
      <c r="DP123" s="12"/>
      <c r="DQ123" s="12">
        <v>0.425243685764943</v>
      </c>
      <c r="DR123" s="12">
        <v>10.271056682419305</v>
      </c>
      <c r="DS123" s="12">
        <v>3.3979978566054876</v>
      </c>
      <c r="DT123" s="12">
        <v>2.6212192164323422</v>
      </c>
      <c r="DU123" s="12">
        <v>1.0789152899558634</v>
      </c>
      <c r="DV123" s="12">
        <v>14.370983414645725</v>
      </c>
    </row>
    <row r="124" spans="1:126" ht="15">
      <c r="A124" s="72">
        <v>1834</v>
      </c>
      <c r="B124" s="12"/>
      <c r="C124" s="32">
        <v>8.74982346</v>
      </c>
      <c r="D124" s="32">
        <v>10.799764374999999</v>
      </c>
      <c r="F124" s="32">
        <v>0.055001793599999994</v>
      </c>
      <c r="K124" s="32">
        <v>0.09416563199999999</v>
      </c>
      <c r="L124" s="32">
        <v>0.09899910900000003</v>
      </c>
      <c r="M124" s="12">
        <v>0.14742576800000004</v>
      </c>
      <c r="N124" s="32">
        <v>0.164798</v>
      </c>
      <c r="O124" s="32">
        <v>0.119371175</v>
      </c>
      <c r="P124" s="32">
        <v>0.12087807499999997</v>
      </c>
      <c r="Q124" s="32">
        <v>0.125670125</v>
      </c>
      <c r="R124" s="32"/>
      <c r="S124" s="32"/>
      <c r="T124" s="12"/>
      <c r="U124" s="12"/>
      <c r="V124" s="12"/>
      <c r="W124" s="12"/>
      <c r="X124" s="12">
        <v>0.599972271</v>
      </c>
      <c r="Y124" s="12"/>
      <c r="Z124" s="12"/>
      <c r="AB124" s="32">
        <v>0.140373616575</v>
      </c>
      <c r="AH124" s="32">
        <v>5.1847240375000005</v>
      </c>
      <c r="AI124" s="12"/>
      <c r="AJ124" s="32">
        <v>4.99998848</v>
      </c>
      <c r="AK124" s="32">
        <v>2.63544732</v>
      </c>
      <c r="AL124" s="12"/>
      <c r="AM124" s="12">
        <v>1.5186796749999996</v>
      </c>
      <c r="AN124" s="12"/>
      <c r="AO124" s="32">
        <v>0.04250368146666667</v>
      </c>
      <c r="AP124" s="12">
        <v>29.83330625</v>
      </c>
      <c r="AQ124" s="12"/>
      <c r="AR124" s="32">
        <v>0.33373884499999995</v>
      </c>
      <c r="AS124" s="12">
        <v>5.6676406166666595</v>
      </c>
      <c r="AT124" s="32">
        <v>1.36452312</v>
      </c>
      <c r="AU124" s="32">
        <v>0.323997895166667</v>
      </c>
      <c r="AV124" s="32">
        <v>0.07315863266666664</v>
      </c>
      <c r="AW124" s="12"/>
      <c r="AX124" s="32">
        <v>2.3958755799999993</v>
      </c>
      <c r="AY124" s="12"/>
      <c r="AZ124" s="12">
        <v>13.313553354166666</v>
      </c>
      <c r="BA124" s="12"/>
      <c r="BB124" s="32">
        <v>3.10848141</v>
      </c>
      <c r="BD124" s="1">
        <v>0.33130339143767057</v>
      </c>
      <c r="BF124" s="32">
        <v>0.8100088729999998</v>
      </c>
      <c r="BG124" s="32">
        <v>1.0750088300000002</v>
      </c>
      <c r="BH124" s="12">
        <f t="shared" si="4"/>
        <v>0.44326421888753414</v>
      </c>
      <c r="BI124" s="32">
        <v>0.66250535</v>
      </c>
      <c r="BK124" s="32">
        <v>0.35648289975</v>
      </c>
      <c r="BL124" s="12"/>
      <c r="BM124" s="32">
        <v>0.32999909625</v>
      </c>
      <c r="BN124" s="32">
        <v>0.1306755479166667</v>
      </c>
      <c r="BO124" s="13">
        <v>0.15166667499999997</v>
      </c>
      <c r="BS124" s="1">
        <v>1.9720883100000004</v>
      </c>
      <c r="BV124" s="1">
        <v>0.16637786596119933</v>
      </c>
      <c r="BY124" s="32">
        <v>0.37178374987179486</v>
      </c>
      <c r="CB124" s="50">
        <v>1.0668305</v>
      </c>
      <c r="CD124" s="32">
        <v>2.125057</v>
      </c>
      <c r="CG124" s="12">
        <v>25.24197291383652</v>
      </c>
      <c r="CI124" s="46">
        <v>1834</v>
      </c>
      <c r="CJ124" s="12">
        <v>2.3724527240756634</v>
      </c>
      <c r="CK124" s="12">
        <v>1.5304060762622926</v>
      </c>
      <c r="CL124" s="12">
        <v>5.24025294287418</v>
      </c>
      <c r="CM124" s="12">
        <v>5.509232628302983</v>
      </c>
      <c r="CN124" s="12">
        <v>8.204143042521986</v>
      </c>
      <c r="CO124" s="12">
        <v>9.151618634959748</v>
      </c>
      <c r="CP124" s="12">
        <v>6.787720887731201</v>
      </c>
      <c r="CQ124" s="12">
        <v>0.5962395202218498</v>
      </c>
      <c r="CR124" s="12">
        <v>8.019642115851775</v>
      </c>
      <c r="CS124" s="12">
        <v>1.472073176309678</v>
      </c>
      <c r="CT124" s="12">
        <v>11.129837411023578</v>
      </c>
      <c r="CU124" s="12">
        <v>0.6652388986728305</v>
      </c>
      <c r="CV124" s="12"/>
      <c r="CW124" s="12">
        <v>84.51348402994783</v>
      </c>
      <c r="CX124" s="12">
        <v>2.365300770122656</v>
      </c>
      <c r="CY124" s="12">
        <v>0.8301015325433649</v>
      </c>
      <c r="CZ124" s="12">
        <v>2.2254522337890537</v>
      </c>
      <c r="DA124" s="12">
        <v>3.154003195204029</v>
      </c>
      <c r="DB124" s="12">
        <v>75.93477729963999</v>
      </c>
      <c r="DC124" s="12">
        <v>0.5634456567286159</v>
      </c>
      <c r="DD124" s="12">
        <v>4.0712278140728735</v>
      </c>
      <c r="DE124" s="12">
        <v>0.5071840531305128</v>
      </c>
      <c r="DF124" s="12">
        <v>3.3606035315279232</v>
      </c>
      <c r="DG124" s="12">
        <v>1.7298486199956866</v>
      </c>
      <c r="DH124" s="12">
        <v>2.2092120338489614</v>
      </c>
      <c r="DI124" s="12">
        <v>5.4013372516070275</v>
      </c>
      <c r="DJ124" s="12">
        <v>7.168421770221137</v>
      </c>
      <c r="DK124" s="12">
        <v>0.6583565909101274</v>
      </c>
      <c r="DL124" s="12">
        <v>0.2962243331839627</v>
      </c>
      <c r="DM124" s="12">
        <v>0.24795623311478093</v>
      </c>
      <c r="DN124" s="12">
        <v>7.272004764243584</v>
      </c>
      <c r="DO124" s="12">
        <v>8.560680670439949</v>
      </c>
      <c r="DP124" s="12"/>
      <c r="DQ124" s="12">
        <v>0.4174723222468437</v>
      </c>
      <c r="DR124" s="12">
        <v>9.542281872576329</v>
      </c>
      <c r="DS124" s="12">
        <v>4.452151124157726</v>
      </c>
      <c r="DT124" s="12">
        <v>2.477522610834062</v>
      </c>
      <c r="DU124" s="12">
        <v>0.9894731139228037</v>
      </c>
      <c r="DV124" s="12">
        <v>14.170399755470674</v>
      </c>
    </row>
    <row r="125" spans="1:126" ht="15">
      <c r="A125" s="72">
        <v>1835</v>
      </c>
      <c r="B125" s="12"/>
      <c r="C125" s="32">
        <v>8.617184341666668</v>
      </c>
      <c r="D125" s="32">
        <v>11.944558181818177</v>
      </c>
      <c r="F125" s="32">
        <v>0.0544801998</v>
      </c>
      <c r="K125" s="32">
        <v>0.12323240133333334</v>
      </c>
      <c r="L125" s="32">
        <v>0.09415900633333334</v>
      </c>
      <c r="M125" s="12">
        <v>0.14690026400000003</v>
      </c>
      <c r="N125" s="32">
        <v>0.15671966666666665</v>
      </c>
      <c r="O125" s="32">
        <v>0.123814075</v>
      </c>
      <c r="P125" s="32">
        <v>0.12433722499999998</v>
      </c>
      <c r="Q125" s="32">
        <v>0.133026425</v>
      </c>
      <c r="R125" s="32"/>
      <c r="S125" s="32"/>
      <c r="T125" s="12"/>
      <c r="U125" s="12"/>
      <c r="V125" s="12"/>
      <c r="W125" s="12"/>
      <c r="X125" s="12">
        <v>0.8083415915</v>
      </c>
      <c r="Y125" s="12"/>
      <c r="Z125" s="12"/>
      <c r="AB125" s="32">
        <v>0.171832237275</v>
      </c>
      <c r="AH125" s="32">
        <v>5.879321525000001</v>
      </c>
      <c r="AI125" s="12"/>
      <c r="AJ125" s="32">
        <v>4.99998848</v>
      </c>
      <c r="AK125" s="32">
        <v>3.30942078</v>
      </c>
      <c r="AL125" s="12"/>
      <c r="AM125" s="12">
        <v>1.5287552333333332</v>
      </c>
      <c r="AN125" s="12"/>
      <c r="AO125" s="32">
        <v>0.03989529116666665</v>
      </c>
      <c r="AP125" s="12">
        <v>30.208290625</v>
      </c>
      <c r="AQ125" s="12"/>
      <c r="AR125" s="32">
        <v>0.33932162</v>
      </c>
      <c r="AS125" s="12">
        <v>5.909399799999999</v>
      </c>
      <c r="AT125" s="32">
        <v>1.51460628</v>
      </c>
      <c r="AU125" s="32">
        <v>0.412103319666667</v>
      </c>
      <c r="AV125" s="32">
        <v>0.07809273150000001</v>
      </c>
      <c r="AW125" s="12"/>
      <c r="AX125" s="32">
        <v>2.2054035499999993</v>
      </c>
      <c r="AY125" s="12"/>
      <c r="AZ125" s="12">
        <v>15.525857904166664</v>
      </c>
      <c r="BA125" s="12"/>
      <c r="BB125" s="32">
        <v>3.83809528</v>
      </c>
      <c r="BD125" s="1">
        <v>0.3636189316761251</v>
      </c>
      <c r="BG125" s="32">
        <v>1.1249933170000002</v>
      </c>
      <c r="BH125" s="12">
        <f t="shared" si="4"/>
        <v>0.3721530621690313</v>
      </c>
      <c r="BI125" s="32">
        <v>0.7713712770833333</v>
      </c>
      <c r="BK125" s="32">
        <v>0.33591197058333333</v>
      </c>
      <c r="BL125" s="12"/>
      <c r="BM125" s="32">
        <v>0.390621051</v>
      </c>
      <c r="BN125" s="32">
        <v>0.14708415375000003</v>
      </c>
      <c r="BO125" s="13">
        <v>0.14604385393333336</v>
      </c>
      <c r="BS125" s="1">
        <v>2.1875723075</v>
      </c>
      <c r="BV125" s="1">
        <v>0.16280533509700182</v>
      </c>
      <c r="BY125" s="32">
        <v>0.4966069669230768</v>
      </c>
      <c r="CB125" s="50">
        <v>1.255671177272727</v>
      </c>
      <c r="CD125" s="32">
        <v>2.125057</v>
      </c>
      <c r="CG125" s="12">
        <v>25.24197291383652</v>
      </c>
      <c r="CI125" s="46">
        <v>1835</v>
      </c>
      <c r="CJ125" s="12">
        <v>2.4952834030725244</v>
      </c>
      <c r="CK125" s="12">
        <v>1.5158929073524567</v>
      </c>
      <c r="CL125" s="12">
        <v>6.85779875341836</v>
      </c>
      <c r="CM125" s="12">
        <v>5.239884229060961</v>
      </c>
      <c r="CN125" s="12">
        <v>8.174899104749741</v>
      </c>
      <c r="CO125" s="12">
        <v>8.703009878344073</v>
      </c>
      <c r="CP125" s="12">
        <v>7.070759797620337</v>
      </c>
      <c r="CQ125" s="12">
        <v>0.8033124629043505</v>
      </c>
      <c r="CR125" s="12">
        <v>9.816894944609182</v>
      </c>
      <c r="CS125" s="12">
        <v>1.6692868220669712</v>
      </c>
      <c r="CT125" s="12">
        <v>11.129837411023578</v>
      </c>
      <c r="CU125" s="12">
        <v>0.8353630968924772</v>
      </c>
      <c r="CV125" s="12"/>
      <c r="CW125" s="12">
        <v>85.07418195217228</v>
      </c>
      <c r="CX125" s="12">
        <v>2.220145635967771</v>
      </c>
      <c r="CY125" s="12">
        <v>0.8405353443964281</v>
      </c>
      <c r="CZ125" s="12">
        <v>2.262679542748224</v>
      </c>
      <c r="DA125" s="12">
        <v>3.288540525334133</v>
      </c>
      <c r="DB125" s="12">
        <v>84.28680238736898</v>
      </c>
      <c r="DC125" s="12">
        <v>0.716664611262933</v>
      </c>
      <c r="DD125" s="12">
        <v>4.345807035628009</v>
      </c>
      <c r="DE125" s="12">
        <v>0.4668629375476257</v>
      </c>
      <c r="DF125" s="12">
        <v>3.919032846810495</v>
      </c>
      <c r="DG125" s="12">
        <v>2.1358737427739545</v>
      </c>
      <c r="DH125" s="12">
        <v>2.4246999588753955</v>
      </c>
      <c r="DI125" s="12"/>
      <c r="DJ125" s="12">
        <v>7.501730553167724</v>
      </c>
      <c r="DK125" s="12">
        <v>0.7665407748127236</v>
      </c>
      <c r="DL125" s="12">
        <v>0.35064174925022595</v>
      </c>
      <c r="DM125" s="12">
        <v>0.2336478606475048</v>
      </c>
      <c r="DN125" s="12">
        <v>8.18513244342262</v>
      </c>
      <c r="DO125" s="12">
        <v>8.440146613200568</v>
      </c>
      <c r="DP125" s="12"/>
      <c r="DQ125" s="12">
        <v>0.463088233252045</v>
      </c>
      <c r="DR125" s="12">
        <v>9.337386249545549</v>
      </c>
      <c r="DS125" s="12">
        <v>4.312753763102166</v>
      </c>
      <c r="DT125" s="12">
        <v>3.3093296564842305</v>
      </c>
      <c r="DU125" s="12">
        <v>1.1646206870155642</v>
      </c>
      <c r="DV125" s="12">
        <v>14.170399755470674</v>
      </c>
    </row>
    <row r="126" spans="1:126" ht="15">
      <c r="A126" s="72">
        <v>1836</v>
      </c>
      <c r="B126" s="12"/>
      <c r="C126" s="32">
        <v>8.70834649583333</v>
      </c>
      <c r="D126" s="32">
        <v>12.395667500000002</v>
      </c>
      <c r="F126" s="32">
        <v>0.06316191959999999</v>
      </c>
      <c r="K126" s="32">
        <v>0.1695820253333333</v>
      </c>
      <c r="L126" s="32">
        <v>0.10592019991666667</v>
      </c>
      <c r="M126" s="12">
        <v>0.14690026400000003</v>
      </c>
      <c r="N126" s="32">
        <v>0.14480412500000003</v>
      </c>
      <c r="O126" s="32">
        <v>0.12565245000000005</v>
      </c>
      <c r="P126" s="32">
        <v>0.12203112499999998</v>
      </c>
      <c r="Q126" s="32">
        <v>0.13711325833333335</v>
      </c>
      <c r="R126" s="32"/>
      <c r="S126" s="32"/>
      <c r="T126" s="12"/>
      <c r="U126" s="12"/>
      <c r="V126" s="12"/>
      <c r="W126" s="12"/>
      <c r="X126" s="12">
        <v>0.8458389594499999</v>
      </c>
      <c r="Y126" s="12"/>
      <c r="Z126" s="12"/>
      <c r="AB126" s="32">
        <v>0.18780142817500003</v>
      </c>
      <c r="AH126" s="32">
        <v>8.0142192375</v>
      </c>
      <c r="AI126" s="12"/>
      <c r="AJ126" s="32">
        <v>5.0000352333333336</v>
      </c>
      <c r="AK126" s="32">
        <v>3.0849201</v>
      </c>
      <c r="AL126" s="12"/>
      <c r="AM126" s="12">
        <v>1.4646088500000003</v>
      </c>
      <c r="AN126" s="12"/>
      <c r="AO126" s="32">
        <v>0.04859316523333333</v>
      </c>
      <c r="AP126" s="12">
        <v>41.229612499999995</v>
      </c>
      <c r="AQ126" s="12"/>
      <c r="AR126" s="32">
        <v>0.4180137499999999</v>
      </c>
      <c r="AS126" s="12">
        <v>6.77690199166666</v>
      </c>
      <c r="AT126" s="32">
        <v>1.31737665</v>
      </c>
      <c r="AU126" s="32">
        <v>0.434148126416667</v>
      </c>
      <c r="AV126" s="32">
        <v>0.08502084158333333</v>
      </c>
      <c r="AW126" s="12"/>
      <c r="AX126" s="32">
        <v>2.44209826</v>
      </c>
      <c r="AY126" s="12"/>
      <c r="AZ126" s="12">
        <v>20.564783037499996</v>
      </c>
      <c r="BA126" s="12"/>
      <c r="BB126" s="32">
        <v>3.83858971</v>
      </c>
      <c r="BD126" s="1">
        <v>0.43491854752689113</v>
      </c>
      <c r="BG126" s="32">
        <v>1.0644771996666667</v>
      </c>
      <c r="BH126" s="12">
        <f t="shared" si="4"/>
        <v>0.37484893679838943</v>
      </c>
      <c r="BI126" s="32">
        <v>1.0765345770833332</v>
      </c>
      <c r="BK126" s="32">
        <v>0.6256320327499999</v>
      </c>
      <c r="BL126" s="12"/>
      <c r="BM126" s="32">
        <v>0.4141686105000001</v>
      </c>
      <c r="BN126" s="32">
        <v>0.13750148000000004</v>
      </c>
      <c r="BO126" s="13">
        <v>0.17072134016666662</v>
      </c>
      <c r="BS126" s="1">
        <v>2.4209425725</v>
      </c>
      <c r="BV126" s="1">
        <v>0.1717366622574956</v>
      </c>
      <c r="BY126" s="32">
        <v>0.6107707155128205</v>
      </c>
      <c r="CB126" s="50">
        <v>1.6619469066666666</v>
      </c>
      <c r="CD126" s="32">
        <v>2.218905766666666</v>
      </c>
      <c r="CG126" s="12">
        <v>25.24197291383652</v>
      </c>
      <c r="CI126" s="46">
        <v>1836</v>
      </c>
      <c r="CJ126" s="12">
        <v>2.5610911041156337</v>
      </c>
      <c r="CK126" s="12">
        <v>1.757458788475407</v>
      </c>
      <c r="CL126" s="12">
        <v>9.43712359209316</v>
      </c>
      <c r="CM126" s="12">
        <v>5.89438659874479</v>
      </c>
      <c r="CN126" s="12">
        <v>8.174899104749741</v>
      </c>
      <c r="CO126" s="12">
        <v>8.041311962335957</v>
      </c>
      <c r="CP126" s="12">
        <v>7.137893431167697</v>
      </c>
      <c r="CQ126" s="12">
        <v>0.8405765395238017</v>
      </c>
      <c r="CR126" s="12">
        <v>10.729225901255102</v>
      </c>
      <c r="CS126" s="12">
        <v>2.2754378214269133</v>
      </c>
      <c r="CT126" s="12">
        <v>11.129941482663044</v>
      </c>
      <c r="CU126" s="12">
        <v>0.7786946960554986</v>
      </c>
      <c r="CV126" s="12"/>
      <c r="CW126" s="12">
        <v>81.50447964255221</v>
      </c>
      <c r="CX126" s="12">
        <v>2.7041763720923795</v>
      </c>
      <c r="CY126" s="12">
        <v>1.147199852259723</v>
      </c>
      <c r="CZ126" s="12">
        <v>2.7874179096294256</v>
      </c>
      <c r="DA126" s="12">
        <v>3.771299554958765</v>
      </c>
      <c r="DB126" s="12">
        <v>73.31110852668863</v>
      </c>
      <c r="DC126" s="12">
        <v>0.755001436291749</v>
      </c>
      <c r="DD126" s="12">
        <v>4.731351617888589</v>
      </c>
      <c r="DE126" s="12">
        <v>0.5169689544770822</v>
      </c>
      <c r="DF126" s="12">
        <v>5.190956964114996</v>
      </c>
      <c r="DG126" s="12">
        <v>2.1361488896834495</v>
      </c>
      <c r="DH126" s="12">
        <v>2.900143233581367</v>
      </c>
      <c r="DI126" s="12"/>
      <c r="DJ126" s="12">
        <v>7.098194283664223</v>
      </c>
      <c r="DK126" s="12">
        <v>1.0697930728641802</v>
      </c>
      <c r="DL126" s="12">
        <v>0.3717792620199968</v>
      </c>
      <c r="DM126" s="12">
        <v>0.4351663495371722</v>
      </c>
      <c r="DN126" s="12">
        <v>7.651863210768393</v>
      </c>
      <c r="DO126" s="12">
        <v>8.12724047094843</v>
      </c>
      <c r="DP126" s="12"/>
      <c r="DQ126" s="12">
        <v>0.5124904968215255</v>
      </c>
      <c r="DR126" s="12">
        <v>9.849625307122498</v>
      </c>
      <c r="DS126" s="12">
        <v>5.191509318082977</v>
      </c>
      <c r="DT126" s="12">
        <v>4.070103274390339</v>
      </c>
      <c r="DU126" s="12">
        <v>1.541436789549828</v>
      </c>
      <c r="DV126" s="12">
        <v>14.796206282177746</v>
      </c>
    </row>
    <row r="127" spans="1:126" ht="15">
      <c r="A127" s="72">
        <v>1837</v>
      </c>
      <c r="B127" s="12"/>
      <c r="C127" s="32">
        <v>8.910210740000002</v>
      </c>
      <c r="D127" s="32">
        <v>14.3749925</v>
      </c>
      <c r="F127" s="32">
        <v>0.08562816404999998</v>
      </c>
      <c r="K127" s="32">
        <v>0.13602362933333334</v>
      </c>
      <c r="L127" s="32">
        <v>0.11971577200000004</v>
      </c>
      <c r="M127" s="12">
        <v>0.1453657193333333</v>
      </c>
      <c r="N127" s="32">
        <v>0.15752750000000001</v>
      </c>
      <c r="O127" s="32">
        <v>0.11829125</v>
      </c>
      <c r="P127" s="32">
        <v>0.11434412500000002</v>
      </c>
      <c r="Q127" s="32">
        <v>0.13711325833333335</v>
      </c>
      <c r="R127" s="32"/>
      <c r="S127" s="32"/>
      <c r="T127" s="12"/>
      <c r="U127" s="12"/>
      <c r="V127" s="12"/>
      <c r="W127" s="12"/>
      <c r="X127" s="12">
        <v>0.9371005745</v>
      </c>
      <c r="Y127" s="12"/>
      <c r="Z127" s="12"/>
      <c r="AB127" s="32">
        <v>0.134495225075</v>
      </c>
      <c r="AH127" s="32">
        <v>9.545978575</v>
      </c>
      <c r="AI127" s="12"/>
      <c r="AJ127" s="32">
        <v>4.99998848</v>
      </c>
      <c r="AK127" s="32">
        <v>2.614652459999999</v>
      </c>
      <c r="AL127" s="12"/>
      <c r="AM127" s="12">
        <v>1.7270952083333333</v>
      </c>
      <c r="AN127" s="12"/>
      <c r="AO127" s="32">
        <v>0.04938649493333334</v>
      </c>
      <c r="AP127" s="12">
        <v>43.56191874999999</v>
      </c>
      <c r="AQ127" s="12"/>
      <c r="AR127" s="32">
        <v>0.38217566750000004</v>
      </c>
      <c r="AS127" s="12">
        <v>6.83359505</v>
      </c>
      <c r="AT127" s="32">
        <v>1.25375865</v>
      </c>
      <c r="AU127" s="32">
        <v>0.49125158075</v>
      </c>
      <c r="AV127" s="32">
        <v>0.07867108108333334</v>
      </c>
      <c r="AW127" s="12"/>
      <c r="AX127" s="32">
        <v>2.5220446300000003</v>
      </c>
      <c r="AY127" s="12"/>
      <c r="AZ127" s="12">
        <v>17.353362899999993</v>
      </c>
      <c r="BA127" s="12"/>
      <c r="BB127" s="32">
        <v>4.35977386666667</v>
      </c>
      <c r="BD127" s="1">
        <v>0.42851072267400936</v>
      </c>
      <c r="BG127" s="32">
        <v>1.3216625469166667</v>
      </c>
      <c r="BH127" s="12">
        <f t="shared" si="4"/>
        <v>0.43754331739766905</v>
      </c>
      <c r="BI127" s="32">
        <v>1.119064835416667</v>
      </c>
      <c r="BK127" s="32">
        <v>0.4197373766666666</v>
      </c>
      <c r="BL127" s="12"/>
      <c r="BM127" s="32">
        <v>0.43833704400000006</v>
      </c>
      <c r="BN127" s="32">
        <v>0.14000412200000004</v>
      </c>
      <c r="BO127" s="13">
        <v>0.1552157041666667</v>
      </c>
      <c r="BS127" s="1">
        <v>2.5294639125000002</v>
      </c>
      <c r="BV127" s="1">
        <v>0.161019069664903</v>
      </c>
      <c r="BY127" s="32">
        <v>0.38951717038461536</v>
      </c>
      <c r="CB127" s="50">
        <v>1.893480776333333</v>
      </c>
      <c r="CD127" s="32">
        <v>2.2501534999999993</v>
      </c>
      <c r="CG127" s="12">
        <v>25.359960517290038</v>
      </c>
      <c r="CI127" s="46">
        <v>1837</v>
      </c>
      <c r="CJ127" s="12">
        <v>2.838999205785933</v>
      </c>
      <c r="CK127" s="12">
        <v>2.3937111262109325</v>
      </c>
      <c r="CL127" s="12">
        <v>7.60500423138038</v>
      </c>
      <c r="CM127" s="12">
        <v>6.6932411455651515</v>
      </c>
      <c r="CN127" s="12">
        <v>8.127315202850145</v>
      </c>
      <c r="CO127" s="12">
        <v>8.788760596852295</v>
      </c>
      <c r="CP127" s="12">
        <v>6.890812365539573</v>
      </c>
      <c r="CQ127" s="12">
        <v>0.9356233688995987</v>
      </c>
      <c r="CR127" s="12">
        <v>7.719721653464787</v>
      </c>
      <c r="CS127" s="12">
        <v>2.723011563541117</v>
      </c>
      <c r="CT127" s="12">
        <v>11.181861190917349</v>
      </c>
      <c r="CU127" s="12">
        <v>0.6630748315203524</v>
      </c>
      <c r="CV127" s="12"/>
      <c r="CW127" s="12">
        <v>96.56091689176161</v>
      </c>
      <c r="CX127" s="12">
        <v>2.7611710169904056</v>
      </c>
      <c r="CY127" s="12">
        <v>1.2177611274029367</v>
      </c>
      <c r="CZ127" s="12">
        <v>2.560352892288521</v>
      </c>
      <c r="DA127" s="12">
        <v>3.8206243669205366</v>
      </c>
      <c r="DB127" s="12">
        <v>70.09693745940355</v>
      </c>
      <c r="DC127" s="12">
        <v>0.8582999440488878</v>
      </c>
      <c r="DD127" s="12">
        <v>4.398455676108064</v>
      </c>
      <c r="DE127" s="12">
        <v>0.5363883951664153</v>
      </c>
      <c r="DF127" s="12">
        <v>4.400805979862056</v>
      </c>
      <c r="DG127" s="12">
        <v>2.437524926100215</v>
      </c>
      <c r="DH127" s="12">
        <v>2.870770594454562</v>
      </c>
      <c r="DI127" s="12"/>
      <c r="DJ127" s="12">
        <v>8.854364137736477</v>
      </c>
      <c r="DK127" s="12">
        <v>1.1172550431972215</v>
      </c>
      <c r="DL127" s="12">
        <v>0.395313304733486</v>
      </c>
      <c r="DM127" s="12">
        <v>0.29331836042704773</v>
      </c>
      <c r="DN127" s="12">
        <v>7.827551326479549</v>
      </c>
      <c r="DO127" s="12">
        <v>9.500525682446415</v>
      </c>
      <c r="DP127" s="12"/>
      <c r="DQ127" s="12">
        <v>0.5379663280015933</v>
      </c>
      <c r="DR127" s="12">
        <v>9.278104963010726</v>
      </c>
      <c r="DS127" s="12">
        <v>4.051192052485249</v>
      </c>
      <c r="DT127" s="12">
        <v>2.6078289763047406</v>
      </c>
      <c r="DU127" s="12">
        <v>1.7643906658752404</v>
      </c>
      <c r="DV127" s="12">
        <v>15.074709123960998</v>
      </c>
    </row>
    <row r="128" spans="1:126" ht="15">
      <c r="A128" s="72">
        <v>1838</v>
      </c>
      <c r="B128" s="12"/>
      <c r="C128" s="32">
        <v>9.979168716666667</v>
      </c>
      <c r="D128" s="32">
        <v>14.181304166666667</v>
      </c>
      <c r="F128" s="32">
        <v>0.07625719529999998</v>
      </c>
      <c r="K128" s="32">
        <v>0.14479220933333337</v>
      </c>
      <c r="L128" s="32">
        <v>0.12275545883333334</v>
      </c>
      <c r="M128" s="12">
        <v>0.13306199199999996</v>
      </c>
      <c r="N128" s="32">
        <v>0.15752750000000001</v>
      </c>
      <c r="O128" s="32">
        <v>0.11245272500000002</v>
      </c>
      <c r="P128" s="32">
        <v>0.11223020000000002</v>
      </c>
      <c r="Q128" s="32">
        <v>0.12934827499999998</v>
      </c>
      <c r="R128" s="32"/>
      <c r="S128" s="32"/>
      <c r="T128" s="12"/>
      <c r="U128" s="12"/>
      <c r="V128" s="12"/>
      <c r="W128" s="12"/>
      <c r="X128" s="12">
        <v>0.7504587829999999</v>
      </c>
      <c r="Y128" s="12"/>
      <c r="Z128" s="12"/>
      <c r="AB128" s="32">
        <v>0.11244334880000002</v>
      </c>
      <c r="AH128" s="32">
        <v>7.745916675</v>
      </c>
      <c r="AI128" s="12"/>
      <c r="AJ128" s="32">
        <v>4.99998848</v>
      </c>
      <c r="AK128" s="32">
        <v>2.904808851</v>
      </c>
      <c r="AL128" s="12"/>
      <c r="AM128" s="12">
        <v>1.908374975</v>
      </c>
      <c r="AN128" s="12"/>
      <c r="AO128" s="32">
        <v>0.044200491799999984</v>
      </c>
      <c r="AP128" s="12">
        <v>32.562484375</v>
      </c>
      <c r="AQ128" s="12"/>
      <c r="AR128" s="32">
        <v>0.3836532975</v>
      </c>
      <c r="AS128" s="12">
        <v>6.000229799999999</v>
      </c>
      <c r="AT128" s="32">
        <v>1.20478662</v>
      </c>
      <c r="AU128" s="32">
        <v>0.400184215916667</v>
      </c>
      <c r="AV128" s="32">
        <v>0.07910959091666667</v>
      </c>
      <c r="AW128" s="12"/>
      <c r="AX128" s="32">
        <v>2.369423315</v>
      </c>
      <c r="AY128" s="12"/>
      <c r="AZ128" s="12">
        <v>18.0725855375</v>
      </c>
      <c r="BA128" s="12"/>
      <c r="BB128" s="32">
        <v>4.98605186666667</v>
      </c>
      <c r="BD128" s="1">
        <v>0.4146836417904871</v>
      </c>
      <c r="BG128" s="32">
        <v>1.2810114320000001</v>
      </c>
      <c r="BH128" s="12">
        <f t="shared" si="4"/>
        <v>0.4239237684476218</v>
      </c>
      <c r="BI128" s="32">
        <v>0.8711150770833334</v>
      </c>
      <c r="BK128" s="32">
        <v>0.3898801423333333</v>
      </c>
      <c r="BL128" s="12"/>
      <c r="BM128" s="32">
        <v>0.3908310525000001</v>
      </c>
      <c r="BN128" s="32">
        <v>0.14000412200000004</v>
      </c>
      <c r="BO128" s="13">
        <v>0.15791731208333332</v>
      </c>
      <c r="BS128" s="1">
        <v>2.5014384925000006</v>
      </c>
      <c r="BV128" s="1">
        <v>0.14392195767195773</v>
      </c>
      <c r="BY128" s="32">
        <v>0.38588634961538454</v>
      </c>
      <c r="CB128" s="50">
        <v>2.4892627884166667</v>
      </c>
      <c r="CD128" s="32">
        <v>2.4689140249999997</v>
      </c>
      <c r="CG128" s="12">
        <v>25.359960517290038</v>
      </c>
      <c r="CI128" s="46">
        <v>1838</v>
      </c>
      <c r="CJ128" s="12">
        <v>2.9457146076941823</v>
      </c>
      <c r="CK128" s="12">
        <v>2.1317483431813695</v>
      </c>
      <c r="CL128" s="12">
        <v>8.09525058291525</v>
      </c>
      <c r="CM128" s="12">
        <v>6.863188318294398</v>
      </c>
      <c r="CN128" s="12">
        <v>7.439420762080209</v>
      </c>
      <c r="CO128" s="12">
        <v>8.788760596852295</v>
      </c>
      <c r="CP128" s="12">
        <v>6.597894760972694</v>
      </c>
      <c r="CQ128" s="12">
        <v>0.7492757916036823</v>
      </c>
      <c r="CR128" s="12">
        <v>6.453993842795565</v>
      </c>
      <c r="CS128" s="12">
        <v>2.2095399136437894</v>
      </c>
      <c r="CT128" s="12">
        <v>11.181861190917349</v>
      </c>
      <c r="CU128" s="12">
        <v>0.7366583777163463</v>
      </c>
      <c r="CV128" s="12"/>
      <c r="CW128" s="12">
        <v>106.69616618131873</v>
      </c>
      <c r="CX128" s="12">
        <v>2.4712245130906805</v>
      </c>
      <c r="CY128" s="12">
        <v>0.9102750480553734</v>
      </c>
      <c r="CZ128" s="12">
        <v>2.5702521469139663</v>
      </c>
      <c r="DA128" s="12">
        <v>3.354694566076568</v>
      </c>
      <c r="DB128" s="12">
        <v>67.35893894256776</v>
      </c>
      <c r="DC128" s="12">
        <v>0.6991897911170707</v>
      </c>
      <c r="DD128" s="12">
        <v>4.422972513030784</v>
      </c>
      <c r="DE128" s="12">
        <v>0.5039288973259517</v>
      </c>
      <c r="DF128" s="12">
        <v>4.58320055676347</v>
      </c>
      <c r="DG128" s="12">
        <v>2.787673415988603</v>
      </c>
      <c r="DH128" s="12">
        <v>2.7781372597275844</v>
      </c>
      <c r="DI128" s="12"/>
      <c r="DJ128" s="12">
        <v>8.582025502646266</v>
      </c>
      <c r="DK128" s="12">
        <v>0.8697062782015776</v>
      </c>
      <c r="DL128" s="12">
        <v>0.35247013016824014</v>
      </c>
      <c r="DM128" s="12">
        <v>0.27245370669740293</v>
      </c>
      <c r="DN128" s="12">
        <v>7.827551326479549</v>
      </c>
      <c r="DO128" s="12">
        <v>8.678022287374144</v>
      </c>
      <c r="DP128" s="12"/>
      <c r="DQ128" s="12">
        <v>0.5320058823065207</v>
      </c>
      <c r="DR128" s="12">
        <v>8.292949602437481</v>
      </c>
      <c r="DS128" s="12">
        <v>4.134632690671754</v>
      </c>
      <c r="DT128" s="12">
        <v>2.5835205238675356</v>
      </c>
      <c r="DU128" s="12">
        <v>2.3195545915696987</v>
      </c>
      <c r="DV128" s="12">
        <v>16.540276376230683</v>
      </c>
    </row>
    <row r="129" spans="1:126" ht="15">
      <c r="A129" s="72">
        <v>1839</v>
      </c>
      <c r="B129" s="12"/>
      <c r="C129" s="32">
        <v>12.937689335833337</v>
      </c>
      <c r="D129" s="32">
        <v>14.470679166666663</v>
      </c>
      <c r="F129" s="32">
        <v>0.06958415685</v>
      </c>
      <c r="K129" s="32">
        <v>0.1495423447272727</v>
      </c>
      <c r="L129" s="32">
        <v>0.13266231550000002</v>
      </c>
      <c r="M129" s="12">
        <v>0.13960159733333333</v>
      </c>
      <c r="N129" s="32">
        <v>0.15752750000000001</v>
      </c>
      <c r="O129" s="32">
        <v>0.11647212499999998</v>
      </c>
      <c r="P129" s="32">
        <v>0.115881525</v>
      </c>
      <c r="Q129" s="32">
        <v>0.13118734999999995</v>
      </c>
      <c r="R129" s="32"/>
      <c r="S129" s="32"/>
      <c r="T129" s="12"/>
      <c r="U129" s="12"/>
      <c r="V129" s="12"/>
      <c r="W129" s="12"/>
      <c r="X129" s="12">
        <v>0.7887436640000001</v>
      </c>
      <c r="Y129" s="12"/>
      <c r="Z129" s="12"/>
      <c r="AB129" s="32">
        <v>0.14294508335000003</v>
      </c>
      <c r="AH129" s="32">
        <v>6.7505696125</v>
      </c>
      <c r="AI129" s="12"/>
      <c r="AJ129" s="32">
        <v>4.99998848</v>
      </c>
      <c r="AK129" s="32">
        <v>5.500057139999999</v>
      </c>
      <c r="AL129" s="12"/>
      <c r="AM129" s="12">
        <v>2.0866441166666667</v>
      </c>
      <c r="AN129" s="12"/>
      <c r="AO129" s="32">
        <v>0.04760504656666666</v>
      </c>
      <c r="AP129" s="12">
        <v>33.000556249999995</v>
      </c>
      <c r="AQ129" s="12"/>
      <c r="AR129" s="32">
        <v>0.37290714999999997</v>
      </c>
      <c r="AS129" s="12">
        <v>6.625140199999999</v>
      </c>
      <c r="AT129" s="32">
        <v>1.10548722</v>
      </c>
      <c r="AU129" s="32">
        <v>0.44583352225</v>
      </c>
      <c r="AV129" s="32">
        <v>0.09502542616666668</v>
      </c>
      <c r="AW129" s="12"/>
      <c r="AX129" s="32">
        <v>2.3073803724999995</v>
      </c>
      <c r="AY129" s="12"/>
      <c r="AZ129" s="12">
        <v>17.397242616666663</v>
      </c>
      <c r="BA129" s="12"/>
      <c r="BB129" s="32">
        <v>5.09175001333333</v>
      </c>
      <c r="BD129" s="1">
        <v>0.4012209274182071</v>
      </c>
      <c r="BG129" s="32">
        <v>1.3347929970909092</v>
      </c>
      <c r="BH129" s="12">
        <f t="shared" si="4"/>
        <v>0.43400348112727904</v>
      </c>
      <c r="BI129" s="32">
        <v>0.9163183520833335</v>
      </c>
      <c r="BK129" s="32">
        <v>0.35563293608333324</v>
      </c>
      <c r="BL129" s="12"/>
      <c r="BM129" s="32">
        <v>0.3595864815</v>
      </c>
      <c r="BN129" s="32">
        <v>0.14000412200000004</v>
      </c>
      <c r="BO129" s="13">
        <v>0.14939239916666666</v>
      </c>
      <c r="BS129" s="1">
        <v>2.2242553600000003</v>
      </c>
      <c r="BV129" s="1">
        <v>0.16357087742504414</v>
      </c>
      <c r="BY129" s="32">
        <v>0.4400994871794871</v>
      </c>
      <c r="CB129" s="50">
        <v>1.4895318308333334</v>
      </c>
      <c r="CD129" s="32">
        <v>2.3125170083333324</v>
      </c>
      <c r="CG129" s="12">
        <v>25.016468256681208</v>
      </c>
      <c r="CI129" s="46">
        <v>1839</v>
      </c>
      <c r="CJ129" s="12">
        <v>3.2964450990875593</v>
      </c>
      <c r="CK129" s="12">
        <v>1.9188582762031252</v>
      </c>
      <c r="CL129" s="12">
        <v>8.24758332392578</v>
      </c>
      <c r="CM129" s="12">
        <v>7.3166132510936706</v>
      </c>
      <c r="CN129" s="12">
        <v>7.699329633085661</v>
      </c>
      <c r="CO129" s="12">
        <v>8.66971974726957</v>
      </c>
      <c r="CP129" s="12">
        <v>6.683357133462775</v>
      </c>
      <c r="CQ129" s="12">
        <v>0.7768338910674972</v>
      </c>
      <c r="CR129" s="12">
        <v>8.093594129618548</v>
      </c>
      <c r="CS129" s="12">
        <v>1.899533139763715</v>
      </c>
      <c r="CT129" s="12">
        <v>11.030406586890514</v>
      </c>
      <c r="CU129" s="12">
        <v>1.375920048527428</v>
      </c>
      <c r="CV129" s="12"/>
      <c r="CW129" s="12">
        <v>115.08293019595288</v>
      </c>
      <c r="CX129" s="12">
        <v>2.6255211452916676</v>
      </c>
      <c r="CY129" s="12">
        <v>0.9100259792774835</v>
      </c>
      <c r="CZ129" s="12">
        <v>2.4644211657062547</v>
      </c>
      <c r="DA129" s="12">
        <v>3.6539079236615124</v>
      </c>
      <c r="DB129" s="12">
        <v>60.97000804095495</v>
      </c>
      <c r="DC129" s="12">
        <v>0.768396304835555</v>
      </c>
      <c r="DD129" s="12">
        <v>5.240857508490092</v>
      </c>
      <c r="DE129" s="12">
        <v>0.4840867816566211</v>
      </c>
      <c r="DF129" s="12">
        <v>4.352175676736231</v>
      </c>
      <c r="DG129" s="12">
        <v>2.8082101144096954</v>
      </c>
      <c r="DH129" s="12">
        <v>2.6515376432276043</v>
      </c>
      <c r="DI129" s="12"/>
      <c r="DJ129" s="12">
        <v>8.821209552746103</v>
      </c>
      <c r="DK129" s="12">
        <v>0.9024452923150842</v>
      </c>
      <c r="DL129" s="12">
        <v>0.31989985063927573</v>
      </c>
      <c r="DM129" s="12">
        <v>0.2451551407153222</v>
      </c>
      <c r="DN129" s="12">
        <v>7.721529737907635</v>
      </c>
      <c r="DO129" s="12">
        <v>8.829067658964927</v>
      </c>
      <c r="DP129" s="12"/>
      <c r="DQ129" s="12">
        <v>0.4666472124135612</v>
      </c>
      <c r="DR129" s="12">
        <v>9.297482637164029</v>
      </c>
      <c r="DS129" s="12">
        <v>7.219420502266327</v>
      </c>
      <c r="DT129" s="12">
        <v>2.906570000613132</v>
      </c>
      <c r="DU129" s="12">
        <v>1.3691816311117355</v>
      </c>
      <c r="DV129" s="12">
        <v>15.282667177050298</v>
      </c>
    </row>
    <row r="130" spans="1:126" ht="15">
      <c r="A130" s="72">
        <v>1840</v>
      </c>
      <c r="B130" s="12"/>
      <c r="C130" s="32">
        <v>12.147593120000002</v>
      </c>
      <c r="D130" s="32">
        <v>14.166642499999996</v>
      </c>
      <c r="F130" s="32">
        <v>0.05437569929999999</v>
      </c>
      <c r="K130" s="32">
        <v>0.10000061833333333</v>
      </c>
      <c r="L130" s="32">
        <v>0.11012056091666668</v>
      </c>
      <c r="M130" s="12">
        <v>0.1504382926666667</v>
      </c>
      <c r="N130" s="32">
        <v>0.15752750000000001</v>
      </c>
      <c r="O130" s="32">
        <v>0.11366932500000002</v>
      </c>
      <c r="P130" s="32">
        <v>0.11107715000000001</v>
      </c>
      <c r="Q130" s="32">
        <v>0.12996129999999997</v>
      </c>
      <c r="R130" s="32"/>
      <c r="S130" s="32"/>
      <c r="T130" s="12"/>
      <c r="U130" s="12"/>
      <c r="V130" s="12"/>
      <c r="W130" s="12"/>
      <c r="X130" s="12">
        <v>0.516666096</v>
      </c>
      <c r="Y130" s="12"/>
      <c r="Z130" s="12"/>
      <c r="AB130" s="32">
        <v>0.09763665595</v>
      </c>
      <c r="AH130" s="32">
        <v>5.0615893125</v>
      </c>
      <c r="AI130" s="12"/>
      <c r="AJ130" s="32">
        <v>4.99998848</v>
      </c>
      <c r="AK130" s="32">
        <v>4.19786415</v>
      </c>
      <c r="AL130" s="12"/>
      <c r="AM130" s="12">
        <v>1.6750314666666668</v>
      </c>
      <c r="AN130" s="12"/>
      <c r="AO130" s="32">
        <v>0.04052136963333333</v>
      </c>
      <c r="AP130" s="12">
        <v>30.166446875</v>
      </c>
      <c r="AQ130" s="12"/>
      <c r="AR130" s="32">
        <v>0.31432412</v>
      </c>
      <c r="AS130" s="12">
        <v>5.678388833333338</v>
      </c>
      <c r="AT130" s="32">
        <v>0.93551652</v>
      </c>
      <c r="AU130" s="32">
        <v>0.296668829416667</v>
      </c>
      <c r="AV130" s="32">
        <v>0.07991064825</v>
      </c>
      <c r="AW130" s="12"/>
      <c r="AX130" s="32">
        <v>2.0725526499999996</v>
      </c>
      <c r="AY130" s="12"/>
      <c r="AZ130" s="12">
        <v>14.812599499999997</v>
      </c>
      <c r="BA130" s="12"/>
      <c r="BB130" s="32">
        <v>3.87753980666667</v>
      </c>
      <c r="BD130" s="1">
        <v>0.3161444881337455</v>
      </c>
      <c r="BG130" s="32">
        <v>1.3549447811666668</v>
      </c>
      <c r="BH130" s="12">
        <f t="shared" si="4"/>
        <v>0.4177723173251031</v>
      </c>
      <c r="BI130" s="32">
        <v>0.5756185770833334</v>
      </c>
      <c r="BK130" s="32">
        <v>0.32829394516666655</v>
      </c>
      <c r="BL130" s="12"/>
      <c r="BM130" s="32">
        <v>0.33375173175000006</v>
      </c>
      <c r="BN130" s="32">
        <v>0.12750529500000002</v>
      </c>
      <c r="BO130" s="13">
        <v>0.13498478933333333</v>
      </c>
      <c r="BS130" s="1">
        <v>2.05980664</v>
      </c>
      <c r="BV130" s="1">
        <v>0.21715884038800706</v>
      </c>
      <c r="BY130" s="32">
        <v>0.3960312899999999</v>
      </c>
      <c r="CB130" s="50">
        <v>1.0356820283333332</v>
      </c>
      <c r="CD130" s="32">
        <v>2.250021541666666</v>
      </c>
      <c r="CG130" s="12">
        <v>25.016468256681208</v>
      </c>
      <c r="CI130" s="46">
        <v>1840</v>
      </c>
      <c r="CJ130" s="12">
        <v>3.1648521158007688</v>
      </c>
      <c r="CK130" s="12">
        <v>1.4994686340894776</v>
      </c>
      <c r="CL130" s="12">
        <v>5.51525010292186</v>
      </c>
      <c r="CM130" s="12">
        <v>6.073386795519569</v>
      </c>
      <c r="CN130" s="12">
        <v>8.296996788035417</v>
      </c>
      <c r="CO130" s="12">
        <v>8.66971974726957</v>
      </c>
      <c r="CP130" s="12">
        <v>6.520966653942636</v>
      </c>
      <c r="CQ130" s="12">
        <v>0.508864605901079</v>
      </c>
      <c r="CR130" s="12">
        <v>5.528217179024128</v>
      </c>
      <c r="CS130" s="12">
        <v>1.424273385932377</v>
      </c>
      <c r="CT130" s="12">
        <v>11.030406586890514</v>
      </c>
      <c r="CU130" s="12">
        <v>1.0501573525433503</v>
      </c>
      <c r="CV130" s="12"/>
      <c r="CW130" s="12">
        <v>92.3816034630588</v>
      </c>
      <c r="CX130" s="12">
        <v>2.2348410616405325</v>
      </c>
      <c r="CY130" s="12">
        <v>0.831872352416607</v>
      </c>
      <c r="CZ130" s="12">
        <v>2.0772651160483053</v>
      </c>
      <c r="DA130" s="12">
        <v>3.131754095067715</v>
      </c>
      <c r="DB130" s="12">
        <v>51.59575679838812</v>
      </c>
      <c r="DC130" s="12">
        <v>0.5113102108903982</v>
      </c>
      <c r="DD130" s="12">
        <v>4.407244858389609</v>
      </c>
      <c r="DE130" s="12">
        <v>0.43482009039773156</v>
      </c>
      <c r="DF130" s="12">
        <v>3.7055892519068188</v>
      </c>
      <c r="DG130" s="12">
        <v>2.138546958431503</v>
      </c>
      <c r="DH130" s="12">
        <v>2.089295332573195</v>
      </c>
      <c r="DI130" s="12"/>
      <c r="DJ130" s="12">
        <v>8.954386090667244</v>
      </c>
      <c r="DK130" s="12">
        <v>0.5669037118779867</v>
      </c>
      <c r="DL130" s="12">
        <v>0.29691641546715003</v>
      </c>
      <c r="DM130" s="12">
        <v>0.2263090399041762</v>
      </c>
      <c r="DN130" s="12">
        <v>7.032192431328454</v>
      </c>
      <c r="DO130" s="12">
        <v>8.239313502375195</v>
      </c>
      <c r="DP130" s="12"/>
      <c r="DQ130" s="12">
        <v>0.4321459864513684</v>
      </c>
      <c r="DR130" s="12">
        <v>12.343459788185005</v>
      </c>
      <c r="DS130" s="12">
        <v>3.944089524419656</v>
      </c>
      <c r="DT130" s="12">
        <v>2.615528307463502</v>
      </c>
      <c r="DU130" s="12">
        <v>0.9520016823495534</v>
      </c>
      <c r="DV130" s="12">
        <v>14.869655115431147</v>
      </c>
    </row>
    <row r="131" spans="1:126" ht="15">
      <c r="A131" s="72">
        <v>1841</v>
      </c>
      <c r="B131" s="12"/>
      <c r="C131" s="32">
        <v>7.635466004166664</v>
      </c>
      <c r="D131" s="32">
        <v>10.698097291666665</v>
      </c>
      <c r="F131" s="32">
        <v>0.05239518765000001</v>
      </c>
      <c r="K131" s="32">
        <v>0.08802680033333332</v>
      </c>
      <c r="L131" s="32">
        <v>0.10201137833333335</v>
      </c>
      <c r="M131" s="12">
        <v>0.1682342666666666</v>
      </c>
      <c r="N131" s="32">
        <v>0.159951</v>
      </c>
      <c r="O131" s="32">
        <v>0.11272799999999998</v>
      </c>
      <c r="P131" s="32">
        <v>0.11146150000000003</v>
      </c>
      <c r="Q131" s="32">
        <v>0.12750920000000002</v>
      </c>
      <c r="R131" s="32"/>
      <c r="S131" s="32"/>
      <c r="T131" s="12"/>
      <c r="U131" s="12"/>
      <c r="V131" s="12"/>
      <c r="W131" s="12"/>
      <c r="X131" s="12">
        <v>0.560416821</v>
      </c>
      <c r="Y131" s="12"/>
      <c r="Z131" s="12"/>
      <c r="AB131" s="32">
        <v>0.10666644522499999</v>
      </c>
      <c r="AH131" s="32">
        <v>5.565843849999999</v>
      </c>
      <c r="AI131" s="12"/>
      <c r="AJ131" s="32">
        <v>4.99998848</v>
      </c>
      <c r="AK131" s="32">
        <v>3.093248520000001</v>
      </c>
      <c r="AL131" s="12"/>
      <c r="AM131" s="12">
        <v>1.6716997083333331</v>
      </c>
      <c r="AN131" s="12"/>
      <c r="AO131" s="32">
        <v>0.03718808899999999</v>
      </c>
      <c r="AP131" s="12">
        <v>28.5413</v>
      </c>
      <c r="AQ131" s="12"/>
      <c r="AR131" s="32">
        <v>0.27192002749999994</v>
      </c>
      <c r="AS131" s="12">
        <v>5.293269633333338</v>
      </c>
      <c r="AT131" s="32">
        <v>0.84762687</v>
      </c>
      <c r="AU131" s="32">
        <v>0.374557527833333</v>
      </c>
      <c r="AV131" s="32">
        <v>0.07710694758333332</v>
      </c>
      <c r="AW131" s="12"/>
      <c r="AX131" s="32">
        <v>1.9664291499999995</v>
      </c>
      <c r="AY131" s="12"/>
      <c r="AZ131" s="12">
        <v>10.381919662499998</v>
      </c>
      <c r="BA131" s="12"/>
      <c r="BB131" s="32">
        <v>3.83342566333333</v>
      </c>
      <c r="BD131" s="1">
        <v>0.27581602573857456</v>
      </c>
      <c r="BG131" s="32">
        <v>1.2855599225</v>
      </c>
      <c r="BH131" s="12">
        <f t="shared" si="4"/>
        <v>0.3903439870596437</v>
      </c>
      <c r="BI131" s="32">
        <v>0.6110644258333332</v>
      </c>
      <c r="BK131" s="32">
        <v>0.30133472524999994</v>
      </c>
      <c r="BL131" s="12"/>
      <c r="BM131" s="32">
        <v>0.33103997325000006</v>
      </c>
      <c r="BN131" s="32">
        <v>0.13187652841666667</v>
      </c>
      <c r="BO131" s="13">
        <v>0.13076796325</v>
      </c>
      <c r="BS131" s="1">
        <v>1.9399424125</v>
      </c>
      <c r="BV131" s="1">
        <v>0.3490873015873016</v>
      </c>
      <c r="BY131" s="32">
        <v>0.42391612294871794</v>
      </c>
      <c r="CB131" s="50">
        <v>1.1525120699999998</v>
      </c>
      <c r="CD131" s="32">
        <v>2.202648499999999</v>
      </c>
      <c r="CG131" s="12">
        <v>25.24197291383652</v>
      </c>
      <c r="CI131" s="46">
        <v>1841</v>
      </c>
      <c r="CJ131" s="12">
        <v>2.2248812890746748</v>
      </c>
      <c r="CK131" s="12">
        <v>1.4578781581127032</v>
      </c>
      <c r="CL131" s="12">
        <v>4.89863116405938</v>
      </c>
      <c r="CM131" s="12">
        <v>5.676863354115236</v>
      </c>
      <c r="CN131" s="12">
        <v>9.362121745142415</v>
      </c>
      <c r="CO131" s="12">
        <v>8.882453380990345</v>
      </c>
      <c r="CP131" s="12">
        <v>6.523930612250062</v>
      </c>
      <c r="CQ131" s="12">
        <v>0.5569301659897783</v>
      </c>
      <c r="CR131" s="12">
        <v>6.093928028259939</v>
      </c>
      <c r="CS131" s="12">
        <v>1.5802826487683022</v>
      </c>
      <c r="CT131" s="12">
        <v>11.129837411023578</v>
      </c>
      <c r="CU131" s="12">
        <v>0.7807969535760493</v>
      </c>
      <c r="CV131" s="12"/>
      <c r="CW131" s="12">
        <v>93.0289441077149</v>
      </c>
      <c r="CX131" s="12">
        <v>2.069491689092223</v>
      </c>
      <c r="CY131" s="12">
        <v>0.794151900974098</v>
      </c>
      <c r="CZ131" s="12">
        <v>1.8132292410008666</v>
      </c>
      <c r="DA131" s="12">
        <v>2.9456683064052007</v>
      </c>
      <c r="DB131" s="12">
        <v>47.16985492091984</v>
      </c>
      <c r="DC131" s="12">
        <v>0.6513709360492516</v>
      </c>
      <c r="DD131" s="12">
        <v>4.290948835660204</v>
      </c>
      <c r="DE131" s="12">
        <v>0.41627433194631464</v>
      </c>
      <c r="DF131" s="12">
        <v>2.6206013491445175</v>
      </c>
      <c r="DG131" s="12">
        <v>2.133275133073165</v>
      </c>
      <c r="DH131" s="12">
        <v>1.83920871001615</v>
      </c>
      <c r="DI131" s="12"/>
      <c r="DJ131" s="12">
        <v>8.5724279449619</v>
      </c>
      <c r="DK131" s="12">
        <v>0.6072378015031693</v>
      </c>
      <c r="DL131" s="12">
        <v>0.29715867845567806</v>
      </c>
      <c r="DM131" s="12">
        <v>0.2095972161134987</v>
      </c>
      <c r="DN131" s="12">
        <v>7.338838506722574</v>
      </c>
      <c r="DO131" s="12">
        <v>7.444702699557163</v>
      </c>
      <c r="DP131" s="12"/>
      <c r="DQ131" s="12">
        <v>0.41066734175383823</v>
      </c>
      <c r="DR131" s="12">
        <v>20.02122945043622</v>
      </c>
      <c r="DS131" s="12">
        <v>4.289652341100234</v>
      </c>
      <c r="DT131" s="12">
        <v>2.8249265334074742</v>
      </c>
      <c r="DU131" s="12">
        <v>1.0689417922870748</v>
      </c>
      <c r="DV131" s="12">
        <v>14.687798852354472</v>
      </c>
    </row>
    <row r="132" spans="1:126" ht="15">
      <c r="A132" s="72">
        <v>1842</v>
      </c>
      <c r="B132" s="12"/>
      <c r="C132" s="32">
        <v>6.083457569166666</v>
      </c>
      <c r="D132" s="32">
        <v>7.8403788636363645</v>
      </c>
      <c r="F132" s="32">
        <v>0.054998613150000014</v>
      </c>
      <c r="K132" s="32">
        <v>0.07749955033333335</v>
      </c>
      <c r="L132" s="32">
        <v>0.09309520733333332</v>
      </c>
      <c r="M132" s="12">
        <v>0.18270022399999994</v>
      </c>
      <c r="N132" s="32">
        <v>0.1639901666666667</v>
      </c>
      <c r="O132" s="32">
        <v>0.094442425</v>
      </c>
      <c r="P132" s="32">
        <v>0.09512662500000002</v>
      </c>
      <c r="Q132" s="32">
        <v>0.11259225833333336</v>
      </c>
      <c r="R132" s="32"/>
      <c r="S132" s="32"/>
      <c r="T132" s="12"/>
      <c r="U132" s="12"/>
      <c r="V132" s="12"/>
      <c r="W132" s="12"/>
      <c r="X132" s="12">
        <v>0.5237421265000001</v>
      </c>
      <c r="Y132" s="12"/>
      <c r="Z132" s="12"/>
      <c r="AB132" s="32">
        <v>0.08769083929999998</v>
      </c>
      <c r="AH132" s="32">
        <v>5.2824025625</v>
      </c>
      <c r="AI132" s="12"/>
      <c r="AJ132" s="32">
        <v>4.99998848</v>
      </c>
      <c r="AK132" s="32">
        <v>2.82624147</v>
      </c>
      <c r="AL132" s="12"/>
      <c r="AM132" s="12">
        <v>1.452044508333333</v>
      </c>
      <c r="AN132" s="12"/>
      <c r="AO132" s="32">
        <v>0.03677178326666666</v>
      </c>
      <c r="AP132" s="12">
        <v>28.292490625000003</v>
      </c>
      <c r="AQ132" s="12"/>
      <c r="AR132" s="32">
        <v>0.226693995</v>
      </c>
      <c r="AS132" s="12">
        <v>5.083452333333339</v>
      </c>
      <c r="AT132" s="32">
        <v>0.90103833</v>
      </c>
      <c r="AU132" s="32">
        <v>0.3387387145</v>
      </c>
      <c r="AV132" s="32">
        <v>0.07894730775</v>
      </c>
      <c r="AW132" s="12"/>
      <c r="AX132" s="32">
        <v>1.8317112624999998</v>
      </c>
      <c r="AY132" s="12"/>
      <c r="AZ132" s="12">
        <v>7.1161824</v>
      </c>
      <c r="BA132" s="12"/>
      <c r="BB132" s="32">
        <v>3.21906892</v>
      </c>
      <c r="BD132" s="1">
        <v>0.2340143918453638</v>
      </c>
      <c r="BG132" s="32">
        <v>1.563017843</v>
      </c>
      <c r="BH132" s="12">
        <f t="shared" si="4"/>
        <v>0.44925805871134095</v>
      </c>
      <c r="BI132" s="32">
        <v>0.6662631354166667</v>
      </c>
      <c r="BK132" s="32">
        <v>0.24101443141666667</v>
      </c>
      <c r="BL132" s="12"/>
      <c r="BM132" s="32">
        <v>0.30625979625</v>
      </c>
      <c r="BN132" s="32">
        <v>0.134998838</v>
      </c>
      <c r="BO132" s="13">
        <v>0.12165927125</v>
      </c>
      <c r="BS132" s="1">
        <v>1.7974078425000002</v>
      </c>
      <c r="BV132" s="1">
        <v>0.22609016754850095</v>
      </c>
      <c r="BY132" s="32">
        <v>0.4324430505128205</v>
      </c>
      <c r="CB132" s="50">
        <v>1.1203116625000002</v>
      </c>
      <c r="CD132" s="32">
        <v>2.0601334999999996</v>
      </c>
      <c r="CG132" s="12">
        <v>25.479056310737832</v>
      </c>
      <c r="CI132" s="46">
        <v>1842</v>
      </c>
      <c r="CJ132" s="12">
        <v>1.7056067910235162</v>
      </c>
      <c r="CK132" s="12">
        <v>1.5446909780433173</v>
      </c>
      <c r="CL132" s="12">
        <v>4.35330454154602</v>
      </c>
      <c r="CM132" s="12">
        <v>5.229343746347612</v>
      </c>
      <c r="CN132" s="12">
        <v>10.262636511564219</v>
      </c>
      <c r="CO132" s="12">
        <v>9.192292319996023</v>
      </c>
      <c r="CP132" s="12">
        <v>5.657668077596668</v>
      </c>
      <c r="CQ132" s="12">
        <v>0.5253722493464205</v>
      </c>
      <c r="CR132" s="12">
        <v>5.056893039305595</v>
      </c>
      <c r="CS132" s="12">
        <v>1.5138933832846813</v>
      </c>
      <c r="CT132" s="12">
        <v>11.234373600384528</v>
      </c>
      <c r="CU132" s="12">
        <v>0.7200996556187246</v>
      </c>
      <c r="CV132" s="12"/>
      <c r="CW132" s="12">
        <v>81.56424037902649</v>
      </c>
      <c r="CX132" s="12">
        <v>2.06554451486507</v>
      </c>
      <c r="CY132" s="12">
        <v>0.7946228552276254</v>
      </c>
      <c r="CZ132" s="12">
        <v>1.5258490685029642</v>
      </c>
      <c r="DA132" s="12">
        <v>2.8554767136390082</v>
      </c>
      <c r="DB132" s="12">
        <v>50.61312275006763</v>
      </c>
      <c r="DC132" s="12">
        <v>0.5946134436779668</v>
      </c>
      <c r="DD132" s="12">
        <v>4.434627967423002</v>
      </c>
      <c r="DE132" s="12">
        <v>0.39139780612420483</v>
      </c>
      <c r="DF132" s="12">
        <v>1.8131361208708148</v>
      </c>
      <c r="DG132" s="12">
        <v>1.8082153107613925</v>
      </c>
      <c r="DH132" s="12">
        <v>1.575121748653007</v>
      </c>
      <c r="DI132" s="12"/>
      <c r="DJ132" s="12">
        <v>10.520478585218202</v>
      </c>
      <c r="DK132" s="12">
        <v>0.6683094843774112</v>
      </c>
      <c r="DL132" s="12">
        <v>0.2774968205678821</v>
      </c>
      <c r="DM132" s="12">
        <v>0.16921521823548394</v>
      </c>
      <c r="DN132" s="12">
        <v>7.583154380136632</v>
      </c>
      <c r="DO132" s="12">
        <v>7.277147614264137</v>
      </c>
      <c r="DP132" s="12"/>
      <c r="DQ132" s="12">
        <v>0.3840678935962705</v>
      </c>
      <c r="DR132" s="12">
        <v>13.08875714235665</v>
      </c>
      <c r="DS132" s="12">
        <v>2.9665176117632144</v>
      </c>
      <c r="DT132" s="12">
        <v>2.9088155804936973</v>
      </c>
      <c r="DU132" s="12">
        <v>1.048835730300265</v>
      </c>
      <c r="DV132" s="12">
        <v>13.866502206936495</v>
      </c>
    </row>
    <row r="133" spans="1:126" ht="15">
      <c r="A133" s="72">
        <v>1843</v>
      </c>
      <c r="B133" s="12"/>
      <c r="C133" s="32">
        <v>6.270793979999999</v>
      </c>
      <c r="D133" s="32">
        <v>8.0828225</v>
      </c>
      <c r="F133" s="32">
        <v>0.04697933565000001</v>
      </c>
      <c r="K133" s="32">
        <v>0.06564710533333333</v>
      </c>
      <c r="L133" s="32">
        <v>0.08472373066666666</v>
      </c>
      <c r="M133" s="12">
        <v>0.1477998246666667</v>
      </c>
      <c r="N133" s="32">
        <v>0.1429865</v>
      </c>
      <c r="O133" s="32">
        <v>0.0847</v>
      </c>
      <c r="P133" s="32">
        <v>0.07917610000000001</v>
      </c>
      <c r="Q133" s="32">
        <v>0.11136620833333337</v>
      </c>
      <c r="R133" s="32"/>
      <c r="S133" s="32"/>
      <c r="T133" s="12"/>
      <c r="U133" s="12"/>
      <c r="V133" s="12"/>
      <c r="W133" s="12"/>
      <c r="X133" s="12">
        <v>0.45046066099999993</v>
      </c>
      <c r="Y133" s="12"/>
      <c r="Z133" s="12"/>
      <c r="AB133" s="32">
        <v>0.070426029825</v>
      </c>
      <c r="AH133" s="32">
        <v>4.415445387499999</v>
      </c>
      <c r="AI133" s="12"/>
      <c r="AJ133" s="32">
        <v>5.00139108</v>
      </c>
      <c r="AK133" s="32">
        <v>3.00936195</v>
      </c>
      <c r="AL133" s="12"/>
      <c r="AM133" s="12">
        <v>1.3307966041666666</v>
      </c>
      <c r="AN133" s="12"/>
      <c r="AO133" s="32">
        <v>0.036457124166666674</v>
      </c>
      <c r="AP133" s="12">
        <v>25.541425</v>
      </c>
      <c r="AQ133" s="12"/>
      <c r="AR133" s="32">
        <v>0.2451171525</v>
      </c>
      <c r="AS133" s="12">
        <v>4.115961449999999</v>
      </c>
      <c r="AT133" s="32">
        <v>0.90161919</v>
      </c>
      <c r="AU133" s="32">
        <v>0.297709444666667</v>
      </c>
      <c r="AV133" s="32">
        <v>0.09492874683333333</v>
      </c>
      <c r="AW133" s="12"/>
      <c r="AX133" s="32">
        <v>1.5835787974999997</v>
      </c>
      <c r="AY133" s="12"/>
      <c r="AZ133" s="12">
        <v>9.568653845833335</v>
      </c>
      <c r="BA133" s="12"/>
      <c r="BB133" s="32">
        <v>2.71263525833333</v>
      </c>
      <c r="BD133" s="1">
        <v>0.2566333853579134</v>
      </c>
      <c r="BG133" s="32">
        <v>1.4221206059166667</v>
      </c>
      <c r="BH133" s="12">
        <f t="shared" si="4"/>
        <v>0.41968849781864503</v>
      </c>
      <c r="BI133" s="32">
        <v>0.5712520395833334</v>
      </c>
      <c r="BK133" s="32">
        <v>0.24620011399999997</v>
      </c>
      <c r="BL133" s="12"/>
      <c r="BM133" s="32">
        <v>0.27582783975</v>
      </c>
      <c r="BN133" s="32">
        <v>0.12874582874999999</v>
      </c>
      <c r="BO133" s="13">
        <v>0.11094120316666671</v>
      </c>
      <c r="BS133" s="1">
        <v>1.6251194125000001</v>
      </c>
      <c r="BV133" s="1">
        <v>0.21741402116402125</v>
      </c>
      <c r="BY133" s="32">
        <v>0.398306216025641</v>
      </c>
      <c r="CB133" s="50">
        <v>0.9352361200000001</v>
      </c>
      <c r="CD133" s="32">
        <v>2.0601334999999996</v>
      </c>
      <c r="CG133" s="12">
        <v>25.599275980738366</v>
      </c>
      <c r="CI133" s="46">
        <v>1843</v>
      </c>
      <c r="CJ133" s="12">
        <v>1.766548988428819</v>
      </c>
      <c r="CK133" s="12">
        <v>1.325687271209783</v>
      </c>
      <c r="CL133" s="12">
        <v>3.70492816588682</v>
      </c>
      <c r="CM133" s="12">
        <v>4.781556391132402</v>
      </c>
      <c r="CN133" s="12">
        <v>8.341384293187113</v>
      </c>
      <c r="CO133" s="12">
        <v>8.052771925043663</v>
      </c>
      <c r="CP133" s="12">
        <v>5.177953520874567</v>
      </c>
      <c r="CQ133" s="12">
        <v>0.4539947550946782</v>
      </c>
      <c r="CR133" s="12">
        <v>4.080440890964177</v>
      </c>
      <c r="CS133" s="12">
        <v>1.2714013177918333</v>
      </c>
      <c r="CT133" s="12">
        <v>11.290547899603</v>
      </c>
      <c r="CU133" s="12">
        <v>0.7703748708398297</v>
      </c>
      <c r="CV133" s="12"/>
      <c r="CW133" s="12">
        <v>75.10621826824209</v>
      </c>
      <c r="CX133" s="12">
        <v>2.0575320950782565</v>
      </c>
      <c r="CY133" s="12">
        <v>0.7207411842372302</v>
      </c>
      <c r="CZ133" s="12">
        <v>1.65763766958848</v>
      </c>
      <c r="DA133" s="12">
        <v>2.322926719826937</v>
      </c>
      <c r="DB133" s="12">
        <v>50.88471631724637</v>
      </c>
      <c r="DC133" s="12">
        <v>0.525057474542977</v>
      </c>
      <c r="DD133" s="12">
        <v>5.35749727439349</v>
      </c>
      <c r="DE133" s="12">
        <v>0.33997375607554753</v>
      </c>
      <c r="DF133" s="12">
        <v>2.449506105636411</v>
      </c>
      <c r="DG133" s="12">
        <v>1.5309309864229022</v>
      </c>
      <c r="DH133" s="12">
        <v>1.7355177412290395</v>
      </c>
      <c r="DI133" s="12"/>
      <c r="DJ133" s="12">
        <v>9.61728162644783</v>
      </c>
      <c r="DK133" s="12">
        <v>0.5757102313863303</v>
      </c>
      <c r="DL133" s="12">
        <v>0.2511021690231553</v>
      </c>
      <c r="DM133" s="12">
        <v>0.1736716633997037</v>
      </c>
      <c r="DN133" s="12">
        <v>7.266033205185585</v>
      </c>
      <c r="DO133" s="12">
        <v>6.833844271042303</v>
      </c>
      <c r="DP133" s="12"/>
      <c r="DQ133" s="12">
        <v>0.34889198542639127</v>
      </c>
      <c r="DR133" s="12">
        <v>12.64586747604227</v>
      </c>
      <c r="DS133" s="12">
        <v>2.839448958944669</v>
      </c>
      <c r="DT133" s="12">
        <v>2.69183659770537</v>
      </c>
      <c r="DU133" s="12">
        <v>0.8796992711124931</v>
      </c>
      <c r="DV133" s="12">
        <v>13.93192952492853</v>
      </c>
    </row>
    <row r="134" spans="1:126" ht="15">
      <c r="A134" s="72">
        <v>1844</v>
      </c>
      <c r="B134" s="12"/>
      <c r="C134" s="32">
        <v>4.937574715000001</v>
      </c>
      <c r="D134" s="32">
        <v>6.982039999999999</v>
      </c>
      <c r="F134" s="32">
        <v>0.048019797149999995</v>
      </c>
      <c r="K134" s="32">
        <v>0.077733214</v>
      </c>
      <c r="L134" s="32">
        <v>0.08058094641666666</v>
      </c>
      <c r="M134" s="12">
        <v>0.15251293866666668</v>
      </c>
      <c r="N134" s="32">
        <v>0.1583353333333333</v>
      </c>
      <c r="O134" s="32">
        <v>0.0882343</v>
      </c>
      <c r="P134" s="32">
        <v>0.07033605000000002</v>
      </c>
      <c r="Q134" s="32">
        <v>0.1062576666666667</v>
      </c>
      <c r="R134" s="32"/>
      <c r="S134" s="32"/>
      <c r="T134" s="12"/>
      <c r="U134" s="12"/>
      <c r="V134" s="12"/>
      <c r="W134" s="12"/>
      <c r="X134" s="12">
        <v>0.44958564649999994</v>
      </c>
      <c r="Y134" s="12"/>
      <c r="Z134" s="12"/>
      <c r="AB134" s="32">
        <v>0.08157915737500002</v>
      </c>
      <c r="AH134" s="32">
        <v>4.387916049999999</v>
      </c>
      <c r="AI134" s="12"/>
      <c r="AJ134" s="32">
        <v>4.99998848</v>
      </c>
      <c r="AK134" s="32">
        <v>3.5610543000000003</v>
      </c>
      <c r="AL134" s="12"/>
      <c r="AM134" s="12">
        <v>1.1687246249999999</v>
      </c>
      <c r="AN134" s="12"/>
      <c r="AO134" s="32">
        <v>0.03807213123333332</v>
      </c>
      <c r="AP134" s="12">
        <v>28.583143749999994</v>
      </c>
      <c r="AQ134" s="12"/>
      <c r="AR134" s="32">
        <v>0.29659811499999994</v>
      </c>
      <c r="AS134" s="12">
        <v>4.379065683333339</v>
      </c>
      <c r="AT134" s="32">
        <v>1.02348915</v>
      </c>
      <c r="AU134" s="32">
        <v>0.299168274083333</v>
      </c>
      <c r="AV134" s="32">
        <v>0.10689281433333334</v>
      </c>
      <c r="AW134" s="12"/>
      <c r="AX134" s="32">
        <v>1.4296604174999996</v>
      </c>
      <c r="AY134" s="12"/>
      <c r="AZ134" s="12">
        <v>8.674018845833334</v>
      </c>
      <c r="BA134" s="12"/>
      <c r="BB134" s="32">
        <v>3.20261538833333</v>
      </c>
      <c r="BD134" s="1">
        <v>0.3138577741666387</v>
      </c>
      <c r="BG134" s="32">
        <v>1.5761008667500005</v>
      </c>
      <c r="BH134" s="12">
        <f t="shared" si="4"/>
        <v>0.4724896602291598</v>
      </c>
      <c r="BI134" s="32">
        <v>0.6204099145833333</v>
      </c>
      <c r="BK134" s="32">
        <v>0.24948694158333334</v>
      </c>
      <c r="BL134" s="12"/>
      <c r="BM134" s="32">
        <v>0.2739606525</v>
      </c>
      <c r="BN134" s="32">
        <v>0.10418206191666667</v>
      </c>
      <c r="BO134" s="13">
        <v>0.1124709071666667</v>
      </c>
      <c r="BS134" s="1">
        <v>1.644703255</v>
      </c>
      <c r="BV134" s="1">
        <v>0.2153725749559083</v>
      </c>
      <c r="BY134" s="32">
        <v>0.3906530153846152</v>
      </c>
      <c r="CB134" s="50">
        <v>0.9399558674999999</v>
      </c>
      <c r="CD134" s="32">
        <v>2.0626407083333325</v>
      </c>
      <c r="CG134" s="12">
        <v>25.359960517290038</v>
      </c>
      <c r="CI134" s="46">
        <v>1844</v>
      </c>
      <c r="CJ134" s="12">
        <v>1.4532738392005258</v>
      </c>
      <c r="CK134" s="12">
        <v>1.3423798582114648</v>
      </c>
      <c r="CL134" s="12">
        <v>4.34602005758958</v>
      </c>
      <c r="CM134" s="12">
        <v>4.505235167381403</v>
      </c>
      <c r="CN134" s="12">
        <v>8.526912195953491</v>
      </c>
      <c r="CO134" s="12">
        <v>8.833831164015638</v>
      </c>
      <c r="CP134" s="12">
        <v>4.935461574357824</v>
      </c>
      <c r="CQ134" s="12">
        <v>0.4488769387551305</v>
      </c>
      <c r="CR134" s="12">
        <v>4.682459078439511</v>
      </c>
      <c r="CS134" s="12">
        <v>1.2516627865988756</v>
      </c>
      <c r="CT134" s="12">
        <v>11.181861190917349</v>
      </c>
      <c r="CU134" s="12">
        <v>0.9030819644792591</v>
      </c>
      <c r="CV134" s="12"/>
      <c r="CW134" s="12">
        <v>65.34273318544193</v>
      </c>
      <c r="CX134" s="12">
        <v>2.1285913377420536</v>
      </c>
      <c r="CY134" s="12">
        <v>0.7990337055049994</v>
      </c>
      <c r="CZ134" s="12">
        <v>1.9870334669790901</v>
      </c>
      <c r="DA134" s="12">
        <v>2.4483108717554</v>
      </c>
      <c r="DB134" s="12">
        <v>57.22269986965044</v>
      </c>
      <c r="DC134" s="12">
        <v>0.5226977845341559</v>
      </c>
      <c r="DD134" s="12">
        <v>5.976316830343147</v>
      </c>
      <c r="DE134" s="12">
        <v>0.30406014542881904</v>
      </c>
      <c r="DF134" s="12">
        <v>2.1997277545656306</v>
      </c>
      <c r="DG134" s="12">
        <v>1.790564161471786</v>
      </c>
      <c r="DH134" s="12">
        <v>2.102663063589182</v>
      </c>
      <c r="DI134" s="12"/>
      <c r="DJ134" s="12">
        <v>10.558951696530515</v>
      </c>
      <c r="DK134" s="12">
        <v>0.6194065651787729</v>
      </c>
      <c r="DL134" s="12">
        <v>0.24707081545842874</v>
      </c>
      <c r="DM134" s="12">
        <v>0.17434497073939872</v>
      </c>
      <c r="DN134" s="12">
        <v>5.824760194926107</v>
      </c>
      <c r="DO134" s="12">
        <v>6.261192877926467</v>
      </c>
      <c r="DP134" s="12"/>
      <c r="DQ134" s="12">
        <v>0.34979545127019795</v>
      </c>
      <c r="DR134" s="12">
        <v>12.410016780952539</v>
      </c>
      <c r="DS134" s="12">
        <v>2.5800554817994437</v>
      </c>
      <c r="DT134" s="12">
        <v>2.615433492174133</v>
      </c>
      <c r="DU134" s="12">
        <v>0.8758733543433168</v>
      </c>
      <c r="DV134" s="12">
        <v>13.818483363630914</v>
      </c>
    </row>
    <row r="135" spans="1:126" ht="15">
      <c r="A135" s="72">
        <v>1845</v>
      </c>
      <c r="B135" s="12"/>
      <c r="C135" s="32">
        <v>6.677137478333334</v>
      </c>
      <c r="D135" s="32">
        <v>8.469234583333334</v>
      </c>
      <c r="F135" s="32">
        <v>0.049271531400000006</v>
      </c>
      <c r="K135" s="32">
        <v>0.09906596366666669</v>
      </c>
      <c r="L135" s="32">
        <v>0.07935538416666664</v>
      </c>
      <c r="M135" s="12">
        <v>0.15408580133333338</v>
      </c>
      <c r="N135" s="32">
        <v>0.15793141666666663</v>
      </c>
      <c r="O135" s="32">
        <v>0.0771155</v>
      </c>
      <c r="P135" s="32">
        <v>0.07283432500000002</v>
      </c>
      <c r="Q135" s="32">
        <v>0.09481453333333334</v>
      </c>
      <c r="R135" s="32"/>
      <c r="S135" s="32"/>
      <c r="T135" s="12"/>
      <c r="U135" s="12"/>
      <c r="V135" s="12"/>
      <c r="W135" s="12"/>
      <c r="X135" s="12">
        <v>0.4968763845</v>
      </c>
      <c r="Y135" s="12"/>
      <c r="Z135" s="12"/>
      <c r="AB135" s="32">
        <v>0.06729967452499998</v>
      </c>
      <c r="AH135" s="32">
        <v>4.7645520999999995</v>
      </c>
      <c r="AI135" s="12"/>
      <c r="AJ135" s="32">
        <v>5.00139108</v>
      </c>
      <c r="AK135" s="32">
        <v>3.66709761</v>
      </c>
      <c r="AL135" s="12"/>
      <c r="AM135" s="12">
        <v>1.0431614916666667</v>
      </c>
      <c r="AN135" s="12"/>
      <c r="AO135" s="32">
        <v>0.04243726693333333</v>
      </c>
      <c r="AP135" s="12">
        <v>32.50100625</v>
      </c>
      <c r="AQ135" s="12"/>
      <c r="AR135" s="32">
        <v>0.2971591699999999</v>
      </c>
      <c r="AS135" s="12">
        <v>4.64761971666666</v>
      </c>
      <c r="AT135" s="32">
        <v>1.2523065</v>
      </c>
      <c r="AU135" s="32">
        <v>0.3308270865</v>
      </c>
      <c r="AV135" s="32">
        <v>0.10270970674999998</v>
      </c>
      <c r="AW135" s="12"/>
      <c r="AX135" s="32">
        <v>1.2790633099999997</v>
      </c>
      <c r="AY135" s="12"/>
      <c r="AZ135" s="12">
        <v>11.708642066666666</v>
      </c>
      <c r="BA135" s="12"/>
      <c r="BB135" s="32">
        <v>4.06089093166667</v>
      </c>
      <c r="BD135" s="1">
        <v>0.3205514382654087</v>
      </c>
      <c r="BG135" s="32">
        <v>1.6250338210000002</v>
      </c>
      <c r="BH135" s="12">
        <f t="shared" si="4"/>
        <v>0.4863963148163522</v>
      </c>
      <c r="BI135" s="32">
        <v>0.6504172729166667</v>
      </c>
      <c r="BK135" s="32">
        <v>0.24284999124999995</v>
      </c>
      <c r="BL135" s="12"/>
      <c r="BM135" s="32">
        <v>0.24958221749999998</v>
      </c>
      <c r="BN135" s="32">
        <v>0.0977109105</v>
      </c>
      <c r="BO135" s="13">
        <v>0.11791468333333333</v>
      </c>
      <c r="BS135" s="1">
        <v>2.1401328025</v>
      </c>
      <c r="BV135" s="1">
        <v>0.21128968253968256</v>
      </c>
      <c r="BY135" s="32">
        <v>0.465207810128205</v>
      </c>
      <c r="CB135" s="50">
        <v>0.9820705375000001</v>
      </c>
      <c r="CD135" s="32">
        <v>2.0601334999999996</v>
      </c>
      <c r="CG135" s="12">
        <v>25.599275980738366</v>
      </c>
      <c r="CI135" s="46">
        <v>1845</v>
      </c>
      <c r="CJ135" s="12">
        <v>1.8641161466997604</v>
      </c>
      <c r="CK135" s="12">
        <v>1.390369640316383</v>
      </c>
      <c r="CL135" s="12">
        <v>5.59098953724906</v>
      </c>
      <c r="CM135" s="12">
        <v>4.478582816728797</v>
      </c>
      <c r="CN135" s="12">
        <v>8.696146196003493</v>
      </c>
      <c r="CO135" s="12">
        <v>8.894445826813762</v>
      </c>
      <c r="CP135" s="12">
        <v>4.604591782022928</v>
      </c>
      <c r="CQ135" s="12">
        <v>0.5007746336664162</v>
      </c>
      <c r="CR135" s="12">
        <v>3.8993017860408696</v>
      </c>
      <c r="CS135" s="12">
        <v>1.3719245256156727</v>
      </c>
      <c r="CT135" s="12">
        <v>11.290547899603</v>
      </c>
      <c r="CU135" s="12">
        <v>0.9387504376669608</v>
      </c>
      <c r="CV135" s="12"/>
      <c r="CW135" s="12">
        <v>58.87294454827863</v>
      </c>
      <c r="CX135" s="12">
        <v>2.3950336385164186</v>
      </c>
      <c r="CY135" s="12">
        <v>0.9171302593150782</v>
      </c>
      <c r="CZ135" s="12">
        <v>2.0095788035708635</v>
      </c>
      <c r="DA135" s="12">
        <v>2.622978896811457</v>
      </c>
      <c r="DB135" s="12">
        <v>70.6764692915905</v>
      </c>
      <c r="DC135" s="12">
        <v>0.5834656496793017</v>
      </c>
      <c r="DD135" s="12">
        <v>5.796631603417085</v>
      </c>
      <c r="DE135" s="12">
        <v>0.27459824446097536</v>
      </c>
      <c r="DF135" s="12">
        <v>2.9973275962428283</v>
      </c>
      <c r="DG135" s="12">
        <v>2.2918465505723855</v>
      </c>
      <c r="DH135" s="12">
        <v>2.1677721599246618</v>
      </c>
      <c r="DI135" s="12"/>
      <c r="DJ135" s="12">
        <v>10.989509500135465</v>
      </c>
      <c r="DK135" s="12">
        <v>0.6554932897248688</v>
      </c>
      <c r="DL135" s="12">
        <v>0.22720924842344123</v>
      </c>
      <c r="DM135" s="12">
        <v>0.17130845819588444</v>
      </c>
      <c r="DN135" s="12">
        <v>5.514514350445835</v>
      </c>
      <c r="DO135" s="12">
        <v>6.2881848477489815</v>
      </c>
      <c r="DP135" s="12"/>
      <c r="DQ135" s="12">
        <v>0.4594586568821581</v>
      </c>
      <c r="DR135" s="12">
        <v>12.28964585699882</v>
      </c>
      <c r="DS135" s="12">
        <v>3.292550895159222</v>
      </c>
      <c r="DT135" s="12">
        <v>3.143971543644849</v>
      </c>
      <c r="DU135" s="12">
        <v>0.9237525343009683</v>
      </c>
      <c r="DV135" s="12">
        <v>13.93192952492853</v>
      </c>
    </row>
    <row r="136" spans="1:126" ht="15">
      <c r="A136" s="72">
        <v>1846</v>
      </c>
      <c r="B136" s="12"/>
      <c r="C136" s="32">
        <v>6.395805985833334</v>
      </c>
      <c r="D136" s="32">
        <v>8.579074318181817</v>
      </c>
      <c r="F136" s="32">
        <v>0.05166641025</v>
      </c>
      <c r="K136" s="32">
        <v>0.09604237233333333</v>
      </c>
      <c r="L136" s="32">
        <v>0.08459029883333331</v>
      </c>
      <c r="M136" s="12">
        <v>0.15508936800000003</v>
      </c>
      <c r="N136" s="32">
        <v>0.13571599999999998</v>
      </c>
      <c r="O136" s="32">
        <v>0.07882104999999999</v>
      </c>
      <c r="P136" s="32">
        <v>0.07629347500000001</v>
      </c>
      <c r="Q136" s="32">
        <v>0.09379282500000001</v>
      </c>
      <c r="R136" s="32"/>
      <c r="S136" s="32"/>
      <c r="T136" s="12"/>
      <c r="U136" s="12"/>
      <c r="V136" s="12"/>
      <c r="W136" s="12"/>
      <c r="X136" s="12">
        <v>0.567584748</v>
      </c>
      <c r="Y136" s="12"/>
      <c r="Z136" s="12"/>
      <c r="AB136" s="32">
        <v>0.08602221965000001</v>
      </c>
      <c r="AH136" s="32">
        <v>4.56263815</v>
      </c>
      <c r="AI136" s="12"/>
      <c r="AJ136" s="32">
        <v>4.99998848</v>
      </c>
      <c r="AK136" s="32">
        <v>3.552254459999999</v>
      </c>
      <c r="AL136" s="12"/>
      <c r="AM136" s="12">
        <v>1.0188757833333335</v>
      </c>
      <c r="AN136" s="12"/>
      <c r="AO136" s="32">
        <v>0.04128068213333333</v>
      </c>
      <c r="AP136" s="12">
        <v>30.95825937499999</v>
      </c>
      <c r="AQ136" s="12"/>
      <c r="AR136" s="32">
        <v>0.2706979275</v>
      </c>
      <c r="AS136" s="12">
        <v>4.2965617666666605</v>
      </c>
      <c r="AT136" s="32">
        <v>1.44155622</v>
      </c>
      <c r="AU136" s="32">
        <v>0.369081382333333</v>
      </c>
      <c r="AV136" s="32">
        <v>0.10611592683333335</v>
      </c>
      <c r="AW136" s="12"/>
      <c r="AX136" s="32">
        <v>1.23779306</v>
      </c>
      <c r="AY136" s="12"/>
      <c r="AZ136" s="12">
        <v>10.152296679166666</v>
      </c>
      <c r="BA136" s="12"/>
      <c r="BB136" s="32">
        <v>4.05482043</v>
      </c>
      <c r="BD136" s="1">
        <v>0.27728291505538627</v>
      </c>
      <c r="BG136" s="32">
        <v>1.612513245</v>
      </c>
      <c r="BH136" s="12">
        <f t="shared" si="4"/>
        <v>0.4724490400138466</v>
      </c>
      <c r="BI136" s="32">
        <v>0.6983667979166667</v>
      </c>
      <c r="BK136" s="32">
        <v>0.29256834466666665</v>
      </c>
      <c r="BL136" s="12"/>
      <c r="BM136" s="32">
        <v>0.27186976800000007</v>
      </c>
      <c r="BN136" s="32">
        <v>0.09583392900000001</v>
      </c>
      <c r="BO136" s="13">
        <v>0.11535938233333333</v>
      </c>
      <c r="BS136" s="1">
        <v>2.1985756800000003</v>
      </c>
      <c r="BV136" s="1">
        <v>0.2276212522045855</v>
      </c>
      <c r="BY136" s="32">
        <v>0.6057581117948717</v>
      </c>
      <c r="CB136" s="50">
        <v>0.9986129266666665</v>
      </c>
      <c r="CD136" s="32">
        <v>2.0601334999999996</v>
      </c>
      <c r="CG136" s="12">
        <v>25.479056310737832</v>
      </c>
      <c r="CI136" s="46">
        <v>1846</v>
      </c>
      <c r="CJ136" s="12">
        <v>1.8343548966950043</v>
      </c>
      <c r="CK136" s="12">
        <v>1.4511027316887855</v>
      </c>
      <c r="CL136" s="12">
        <v>5.39489189113042</v>
      </c>
      <c r="CM136" s="12">
        <v>4.751606048009524</v>
      </c>
      <c r="CN136" s="12">
        <v>8.711679579507358</v>
      </c>
      <c r="CO136" s="12">
        <v>7.6074143337898095</v>
      </c>
      <c r="CP136" s="12">
        <v>4.660541007522602</v>
      </c>
      <c r="CQ136" s="12">
        <v>0.5693513289530686</v>
      </c>
      <c r="CR136" s="12">
        <v>4.96066826644801</v>
      </c>
      <c r="CS136" s="12">
        <v>1.307614787756392</v>
      </c>
      <c r="CT136" s="12">
        <v>11.234373600384528</v>
      </c>
      <c r="CU136" s="12">
        <v>0.9050809141640959</v>
      </c>
      <c r="CV136" s="12"/>
      <c r="CW136" s="12">
        <v>57.232287874946806</v>
      </c>
      <c r="CX136" s="12">
        <v>2.3188183703804515</v>
      </c>
      <c r="CY136" s="12">
        <v>0.8694936329042221</v>
      </c>
      <c r="CZ136" s="12">
        <v>1.822034061914864</v>
      </c>
      <c r="DA136" s="12">
        <v>2.4134645648154294</v>
      </c>
      <c r="DB136" s="12">
        <v>80.97509227380317</v>
      </c>
      <c r="DC136" s="12">
        <v>0.6478762017816165</v>
      </c>
      <c r="DD136" s="12">
        <v>5.960743568536864</v>
      </c>
      <c r="DE136" s="12">
        <v>0.2644900962494171</v>
      </c>
      <c r="DF136" s="12">
        <v>2.5867093877180416</v>
      </c>
      <c r="DG136" s="12">
        <v>2.2776736274146296</v>
      </c>
      <c r="DH136" s="12">
        <v>1.8663567936550223</v>
      </c>
      <c r="DI136" s="12"/>
      <c r="DJ136" s="12">
        <v>10.853625976426688</v>
      </c>
      <c r="DK136" s="12">
        <v>0.7005117495058635</v>
      </c>
      <c r="DL136" s="12">
        <v>0.24633659772614622</v>
      </c>
      <c r="DM136" s="12">
        <v>0.20541100381651567</v>
      </c>
      <c r="DN136" s="12">
        <v>5.383183212747749</v>
      </c>
      <c r="DO136" s="12">
        <v>6.654755441767611</v>
      </c>
      <c r="DP136" s="12"/>
      <c r="DQ136" s="12">
        <v>0.46978894292300166</v>
      </c>
      <c r="DR136" s="12">
        <v>13.177394323907594</v>
      </c>
      <c r="DS136" s="12">
        <v>4.119166998866857</v>
      </c>
      <c r="DT136" s="12">
        <v>4.074614290852449</v>
      </c>
      <c r="DU136" s="12">
        <v>0.9349013790416715</v>
      </c>
      <c r="DV136" s="12">
        <v>13.866502206936495</v>
      </c>
    </row>
    <row r="137" spans="1:126" ht="15">
      <c r="A137" s="72">
        <v>1847</v>
      </c>
      <c r="B137" s="12"/>
      <c r="C137" s="32">
        <v>10.145657686666665</v>
      </c>
      <c r="D137" s="32">
        <v>12.80195</v>
      </c>
      <c r="F137" s="32">
        <v>0.05839624245000001</v>
      </c>
      <c r="K137" s="32">
        <v>0.11499802766666667</v>
      </c>
      <c r="L137" s="32">
        <v>0.09907313625</v>
      </c>
      <c r="M137" s="12">
        <v>0.15594513666666668</v>
      </c>
      <c r="N137" s="32">
        <v>0.13753362500000002</v>
      </c>
      <c r="O137" s="32">
        <v>0.07884030000000002</v>
      </c>
      <c r="P137" s="32">
        <v>0.07610130000000001</v>
      </c>
      <c r="Q137" s="32">
        <v>0.09317980000000002</v>
      </c>
      <c r="R137" s="32"/>
      <c r="S137" s="32"/>
      <c r="T137" s="12"/>
      <c r="U137" s="12"/>
      <c r="V137" s="12"/>
      <c r="W137" s="12"/>
      <c r="X137" s="12">
        <v>0.8158451405</v>
      </c>
      <c r="Y137" s="12"/>
      <c r="Z137" s="12"/>
      <c r="AB137" s="32">
        <v>0.11587284985</v>
      </c>
      <c r="AH137" s="32">
        <v>6.394134599999999</v>
      </c>
      <c r="AI137" s="12"/>
      <c r="AJ137" s="32">
        <v>4.99998848</v>
      </c>
      <c r="AK137" s="32">
        <v>3.2478480900000006</v>
      </c>
      <c r="AL137" s="12"/>
      <c r="AM137" s="12">
        <v>1.1399029083333332</v>
      </c>
      <c r="AN137" s="12"/>
      <c r="AO137" s="32">
        <v>0.04020752046666666</v>
      </c>
      <c r="AP137" s="12">
        <v>31.500296874999997</v>
      </c>
      <c r="AQ137" s="12"/>
      <c r="AR137" s="32">
        <v>0.31246319499999997</v>
      </c>
      <c r="AS137" s="12">
        <v>4.61498903916666</v>
      </c>
      <c r="AT137" s="32">
        <v>1.31069676</v>
      </c>
      <c r="AU137" s="32">
        <v>0.46624729375</v>
      </c>
      <c r="AV137" s="32">
        <v>0.0791907325</v>
      </c>
      <c r="AW137" s="12"/>
      <c r="AX137" s="32">
        <v>1.12758184</v>
      </c>
      <c r="AY137" s="12"/>
      <c r="AZ137" s="12">
        <v>13.736374895833336</v>
      </c>
      <c r="BA137" s="12"/>
      <c r="BB137" s="32">
        <v>4.82264275166667</v>
      </c>
      <c r="BD137" s="1">
        <v>0.3121521619631511</v>
      </c>
      <c r="BG137" s="32">
        <v>1.6666712573333333</v>
      </c>
      <c r="BH137" s="12">
        <f t="shared" si="4"/>
        <v>0.4947058548241211</v>
      </c>
      <c r="BI137" s="32">
        <v>0.8612560395833332</v>
      </c>
      <c r="BK137" s="32">
        <v>0.26384138116666667</v>
      </c>
      <c r="BL137" s="12"/>
      <c r="BM137" s="32">
        <v>0.23708712825</v>
      </c>
      <c r="BN137" s="32">
        <v>0.10146487350000001</v>
      </c>
      <c r="BO137" s="13">
        <v>0.10815702600000004</v>
      </c>
      <c r="BS137" s="1">
        <v>2.4464061975</v>
      </c>
      <c r="BV137" s="1">
        <v>0.22353835978835976</v>
      </c>
      <c r="BY137" s="32">
        <v>0.4529044406410256</v>
      </c>
      <c r="CB137" s="50">
        <v>1.3874568183333333</v>
      </c>
      <c r="CD137" s="32">
        <v>2.0601334999999996</v>
      </c>
      <c r="CG137" s="12">
        <v>25.359960517290038</v>
      </c>
      <c r="CI137" s="46">
        <v>1847</v>
      </c>
      <c r="CJ137" s="12">
        <v>2.7978385812506152</v>
      </c>
      <c r="CK137" s="12">
        <v>1.6324504540334848</v>
      </c>
      <c r="CL137" s="12">
        <v>6.42947472649947</v>
      </c>
      <c r="CM137" s="12">
        <v>5.539123048621214</v>
      </c>
      <c r="CN137" s="12">
        <v>8.718804446151957</v>
      </c>
      <c r="CO137" s="12">
        <v>7.6732640595595045</v>
      </c>
      <c r="CP137" s="12">
        <v>4.624109076107447</v>
      </c>
      <c r="CQ137" s="12">
        <v>0.8145590768229506</v>
      </c>
      <c r="CR137" s="12">
        <v>6.650839444574377</v>
      </c>
      <c r="CS137" s="12">
        <v>1.8239410782082501</v>
      </c>
      <c r="CT137" s="12">
        <v>11.181861190917349</v>
      </c>
      <c r="CU137" s="12">
        <v>0.8236529932855589</v>
      </c>
      <c r="CV137" s="12"/>
      <c r="CW137" s="12">
        <v>63.73132729750968</v>
      </c>
      <c r="CX137" s="12">
        <v>2.2479797427915025</v>
      </c>
      <c r="CY137" s="12">
        <v>0.880581896683034</v>
      </c>
      <c r="CZ137" s="12">
        <v>2.0933202008523</v>
      </c>
      <c r="DA137" s="12">
        <v>2.5802142864920476</v>
      </c>
      <c r="DB137" s="12">
        <v>73.28031500637134</v>
      </c>
      <c r="DC137" s="12">
        <v>0.8146132080177949</v>
      </c>
      <c r="DD137" s="12">
        <v>4.427509093091287</v>
      </c>
      <c r="DE137" s="12">
        <v>0.23981408036240567</v>
      </c>
      <c r="DF137" s="12">
        <v>3.4835392500902747</v>
      </c>
      <c r="DG137" s="12">
        <v>2.696312303429567</v>
      </c>
      <c r="DH137" s="12">
        <v>2.0912364618725197</v>
      </c>
      <c r="DI137" s="12"/>
      <c r="DJ137" s="12">
        <v>11.165720209561863</v>
      </c>
      <c r="DK137" s="12">
        <v>0.8598631850944259</v>
      </c>
      <c r="DL137" s="12">
        <v>0.21381650823533713</v>
      </c>
      <c r="DM137" s="12">
        <v>0.1843760542632664</v>
      </c>
      <c r="DN137" s="12">
        <v>5.672843726386888</v>
      </c>
      <c r="DO137" s="12">
        <v>6.479966927055126</v>
      </c>
      <c r="DP137" s="12"/>
      <c r="DQ137" s="12">
        <v>0.5203016150440595</v>
      </c>
      <c r="DR137" s="12">
        <v>12.880538744211401</v>
      </c>
      <c r="DS137" s="12">
        <v>3.564171954883784</v>
      </c>
      <c r="DT137" s="12">
        <v>3.032208625449099</v>
      </c>
      <c r="DU137" s="12">
        <v>1.2928654413449072</v>
      </c>
      <c r="DV137" s="12">
        <v>13.801686537841846</v>
      </c>
    </row>
    <row r="138" spans="1:126" ht="15">
      <c r="A138" s="72">
        <v>1848</v>
      </c>
      <c r="B138" s="12"/>
      <c r="C138" s="32">
        <v>8.68603900775</v>
      </c>
      <c r="D138" s="32">
        <v>11.988131041666666</v>
      </c>
      <c r="F138" s="32">
        <v>0.05375005935</v>
      </c>
      <c r="K138" s="32">
        <v>0.11739824066666667</v>
      </c>
      <c r="L138" s="32">
        <v>0.10078673000000002</v>
      </c>
      <c r="M138" s="12">
        <v>0.15623160933333333</v>
      </c>
      <c r="N138" s="32">
        <v>0.13813950000000003</v>
      </c>
      <c r="O138" s="32">
        <v>0.072828525</v>
      </c>
      <c r="P138" s="32">
        <v>0.06726124999999998</v>
      </c>
      <c r="Q138" s="32">
        <v>0.09072770000000001</v>
      </c>
      <c r="R138" s="32"/>
      <c r="S138" s="32"/>
      <c r="T138" s="12"/>
      <c r="U138" s="12"/>
      <c r="V138" s="12"/>
      <c r="W138" s="12"/>
      <c r="X138" s="12">
        <v>0.5680362395</v>
      </c>
      <c r="Y138" s="12"/>
      <c r="Z138" s="12"/>
      <c r="AB138" s="32">
        <v>0.073966244975</v>
      </c>
      <c r="AH138" s="32">
        <v>5.5999300875</v>
      </c>
      <c r="AI138" s="12"/>
      <c r="AJ138" s="32">
        <v>4.99998848</v>
      </c>
      <c r="AK138" s="32">
        <v>3.4831390499999992</v>
      </c>
      <c r="AL138" s="12"/>
      <c r="AM138" s="12">
        <v>1.0604023375</v>
      </c>
      <c r="AN138" s="12"/>
      <c r="AO138" s="32">
        <v>0.03822723346666666</v>
      </c>
      <c r="AP138" s="12">
        <v>28.396134375000003</v>
      </c>
      <c r="AQ138" s="12"/>
      <c r="AR138" s="32">
        <v>0.2545273225</v>
      </c>
      <c r="AS138" s="12">
        <v>5.0001915</v>
      </c>
      <c r="AT138" s="32">
        <v>1.21890705</v>
      </c>
      <c r="AU138" s="32">
        <v>0.358316057666667</v>
      </c>
      <c r="AV138" s="32">
        <v>0.06014490383333333</v>
      </c>
      <c r="AW138" s="12"/>
      <c r="AX138" s="32">
        <v>1.0894952949999996</v>
      </c>
      <c r="AY138" s="12"/>
      <c r="AZ138" s="12">
        <v>10.2087438875</v>
      </c>
      <c r="BA138" s="12"/>
      <c r="BB138" s="32">
        <v>3.61247039</v>
      </c>
      <c r="BD138" s="1">
        <v>0.28736267483621836</v>
      </c>
      <c r="BG138" s="32">
        <v>1.8687611793333339</v>
      </c>
      <c r="BH138" s="12">
        <f aca="true" t="shared" si="5" ref="BH138:BH169">AVERAGE(BC138/7.5,BD138,BE138/7.5,BF138,BG138)</f>
        <v>0.539030963542388</v>
      </c>
      <c r="BI138" s="32">
        <v>0.7431993291666665</v>
      </c>
      <c r="BK138" s="32">
        <v>0.225529721</v>
      </c>
      <c r="BL138" s="12"/>
      <c r="BM138" s="32">
        <v>0.24583871249999997</v>
      </c>
      <c r="BN138" s="32">
        <v>0.11272915966666665</v>
      </c>
      <c r="BO138" s="13">
        <v>0.08418586900000001</v>
      </c>
      <c r="BS138" s="1">
        <v>2.1068449</v>
      </c>
      <c r="BV138" s="1">
        <v>0.22353835978835976</v>
      </c>
      <c r="BY138" s="32">
        <v>0.395018413974359</v>
      </c>
      <c r="CB138" s="50">
        <v>1.1938391845000003</v>
      </c>
      <c r="CD138" s="32">
        <v>2.0601334999999996</v>
      </c>
      <c r="CG138" s="12">
        <v>25.359960517290038</v>
      </c>
      <c r="CI138" s="46">
        <v>1848</v>
      </c>
      <c r="CJ138" s="12">
        <v>2.520654500869937</v>
      </c>
      <c r="CK138" s="12">
        <v>1.5025677185541968</v>
      </c>
      <c r="CL138" s="12">
        <v>6.56366927865689</v>
      </c>
      <c r="CM138" s="12">
        <v>5.63492910660899</v>
      </c>
      <c r="CN138" s="12">
        <v>8.734820971022323</v>
      </c>
      <c r="CO138" s="12">
        <v>7.707066984932014</v>
      </c>
      <c r="CP138" s="12">
        <v>4.301624854090391</v>
      </c>
      <c r="CQ138" s="12">
        <v>0.5671408112641697</v>
      </c>
      <c r="CR138" s="12">
        <v>4.2454951292179794</v>
      </c>
      <c r="CS138" s="12">
        <v>1.597392479302136</v>
      </c>
      <c r="CT138" s="12">
        <v>11.181861190917349</v>
      </c>
      <c r="CU138" s="12">
        <v>0.883322687842311</v>
      </c>
      <c r="CV138" s="12"/>
      <c r="CW138" s="12">
        <v>59.286495318331674</v>
      </c>
      <c r="CX138" s="12">
        <v>2.137263015939273</v>
      </c>
      <c r="CY138" s="12">
        <v>0.7938059112785362</v>
      </c>
      <c r="CZ138" s="12">
        <v>1.7051838244760258</v>
      </c>
      <c r="DA138" s="12">
        <v>2.7955788050638075</v>
      </c>
      <c r="DB138" s="12">
        <v>68.14840420257606</v>
      </c>
      <c r="DC138" s="12">
        <v>0.6260390079103442</v>
      </c>
      <c r="DD138" s="12">
        <v>3.36266757761313</v>
      </c>
      <c r="DE138" s="12">
        <v>0.23171383482869215</v>
      </c>
      <c r="DF138" s="12">
        <v>2.5889334191812603</v>
      </c>
      <c r="DG138" s="12">
        <v>2.0197117762798857</v>
      </c>
      <c r="DH138" s="12">
        <v>1.92516143287086</v>
      </c>
      <c r="DI138" s="12"/>
      <c r="DJ138" s="12">
        <v>12.519604196158323</v>
      </c>
      <c r="DK138" s="12">
        <v>0.7419974002695602</v>
      </c>
      <c r="DL138" s="12">
        <v>0.22170910535638036</v>
      </c>
      <c r="DM138" s="12">
        <v>0.15760332929279244</v>
      </c>
      <c r="DN138" s="12">
        <v>6.302623599051899</v>
      </c>
      <c r="DO138" s="12">
        <v>6.046998190056026</v>
      </c>
      <c r="DP138" s="12"/>
      <c r="DQ138" s="12">
        <v>0.44808372593134743</v>
      </c>
      <c r="DR138" s="12">
        <v>12.880538744211401</v>
      </c>
      <c r="DS138" s="12">
        <v>3.193161138958173</v>
      </c>
      <c r="DT138" s="12">
        <v>2.6446599648459608</v>
      </c>
      <c r="DU138" s="12">
        <v>1.1124479001930432</v>
      </c>
      <c r="DV138" s="12">
        <v>13.801686537841846</v>
      </c>
    </row>
    <row r="139" spans="1:126" ht="15">
      <c r="A139" s="72">
        <v>1849</v>
      </c>
      <c r="B139" s="12"/>
      <c r="C139" s="32">
        <v>11.1658747825</v>
      </c>
      <c r="D139" s="32">
        <v>12.275287500000001</v>
      </c>
      <c r="F139" s="32">
        <v>0.049075252199999995</v>
      </c>
      <c r="K139" s="32">
        <v>0.09624961466666666</v>
      </c>
      <c r="L139" s="32">
        <v>0.09638896300000001</v>
      </c>
      <c r="M139" s="12">
        <v>0.15623160933333333</v>
      </c>
      <c r="N139" s="32">
        <v>0.13813950000000003</v>
      </c>
      <c r="O139" s="32">
        <v>0.07933309999999999</v>
      </c>
      <c r="P139" s="32">
        <v>0.07629347500000001</v>
      </c>
      <c r="Q139" s="32">
        <v>0.09297545833333333</v>
      </c>
      <c r="R139" s="32"/>
      <c r="S139" s="32"/>
      <c r="T139" s="12"/>
      <c r="U139" s="12"/>
      <c r="V139" s="12"/>
      <c r="W139" s="12"/>
      <c r="X139" s="12">
        <v>0.596895736</v>
      </c>
      <c r="Y139" s="12"/>
      <c r="Z139" s="12"/>
      <c r="AB139" s="32">
        <v>0.08848165429999998</v>
      </c>
      <c r="AE139" s="12"/>
      <c r="AF139" s="12"/>
      <c r="AG139" s="12"/>
      <c r="AH139" s="32">
        <v>4.873801625</v>
      </c>
      <c r="AI139" s="12"/>
      <c r="AJ139" s="32">
        <v>4.740039946666665</v>
      </c>
      <c r="AK139" s="32">
        <v>2.7292860899999996</v>
      </c>
      <c r="AL139" s="12"/>
      <c r="AM139" s="12">
        <v>0.9760847666666667</v>
      </c>
      <c r="AN139" s="12"/>
      <c r="AO139" s="32">
        <v>0.03465218773333333</v>
      </c>
      <c r="AP139" s="12">
        <v>24.47859375</v>
      </c>
      <c r="AQ139" s="12"/>
      <c r="AR139" s="32">
        <v>0.259635145</v>
      </c>
      <c r="AS139" s="12">
        <v>4.374978333333339</v>
      </c>
      <c r="AT139" s="32">
        <v>0.96718722</v>
      </c>
      <c r="AU139" s="32">
        <v>0.334167879666667</v>
      </c>
      <c r="AV139" s="32">
        <v>0.06106681033333333</v>
      </c>
      <c r="AW139" s="12"/>
      <c r="AX139" s="32">
        <v>1.3751640349999998</v>
      </c>
      <c r="AY139" s="12"/>
      <c r="AZ139" s="12">
        <v>10.552965354166668</v>
      </c>
      <c r="BA139" s="12"/>
      <c r="BB139" s="32">
        <v>3.44809988333333</v>
      </c>
      <c r="BD139" s="1">
        <v>0.2852707084871893</v>
      </c>
      <c r="BG139" s="32">
        <v>1.6834468728333336</v>
      </c>
      <c r="BH139" s="12">
        <f t="shared" si="5"/>
        <v>0.4921793953301307</v>
      </c>
      <c r="BI139" s="32">
        <v>0.61624476875</v>
      </c>
      <c r="BK139" s="32">
        <v>0.20677626733333332</v>
      </c>
      <c r="BL139" s="12"/>
      <c r="BM139" s="32">
        <v>0.22249202399999998</v>
      </c>
      <c r="BN139" s="32">
        <v>0.11157012958333336</v>
      </c>
      <c r="BO139" s="13">
        <v>0.08407577666666667</v>
      </c>
      <c r="BS139" s="1">
        <v>1.8283654375</v>
      </c>
      <c r="BV139" s="1">
        <v>0.23884920634920634</v>
      </c>
      <c r="BY139" s="32">
        <v>0.3594900884615385</v>
      </c>
      <c r="CB139" s="50">
        <v>1.0375159341666667</v>
      </c>
      <c r="CD139" s="32">
        <v>2.0362490416666663</v>
      </c>
      <c r="CG139" s="12">
        <v>25.24197291383652</v>
      </c>
      <c r="CI139" s="46">
        <v>1849</v>
      </c>
      <c r="CJ139" s="12">
        <v>2.844717227902458</v>
      </c>
      <c r="CK139" s="12">
        <v>1.3655020908442603</v>
      </c>
      <c r="CL139" s="12">
        <v>5.3562251513111</v>
      </c>
      <c r="CM139" s="12">
        <v>5.363979790645276</v>
      </c>
      <c r="CN139" s="12">
        <v>8.69418208310829</v>
      </c>
      <c r="CO139" s="12">
        <v>7.671209738128026</v>
      </c>
      <c r="CP139" s="12">
        <v>4.611510976671064</v>
      </c>
      <c r="CQ139" s="12">
        <v>0.5931821260037998</v>
      </c>
      <c r="CR139" s="12">
        <v>5.0550183048492645</v>
      </c>
      <c r="CS139" s="12">
        <v>1.3837945061154122</v>
      </c>
      <c r="CT139" s="12">
        <v>10.55119909559409</v>
      </c>
      <c r="CU139" s="12">
        <v>0.6889256555789077</v>
      </c>
      <c r="CV139" s="12"/>
      <c r="CW139" s="12">
        <v>54.31844891159073</v>
      </c>
      <c r="CX139" s="12">
        <v>1.9283705200070065</v>
      </c>
      <c r="CY139" s="12">
        <v>0.681108490493957</v>
      </c>
      <c r="CZ139" s="12">
        <v>1.7313106402414584</v>
      </c>
      <c r="DA139" s="12">
        <v>2.4346454857607482</v>
      </c>
      <c r="DB139" s="12">
        <v>53.82330653199772</v>
      </c>
      <c r="DC139" s="12">
        <v>0.581131677783088</v>
      </c>
      <c r="DD139" s="12">
        <v>3.3983261808425937</v>
      </c>
      <c r="DE139" s="12">
        <v>0.2911091355547814</v>
      </c>
      <c r="DF139" s="12">
        <v>2.6637766563053025</v>
      </c>
      <c r="DG139" s="12">
        <v>1.918843974939985</v>
      </c>
      <c r="DH139" s="12">
        <v>1.902254846712259</v>
      </c>
      <c r="DI139" s="12"/>
      <c r="DJ139" s="12">
        <v>11.22563543243562</v>
      </c>
      <c r="DK139" s="12">
        <v>0.6123857039349945</v>
      </c>
      <c r="DL139" s="12">
        <v>0.19972039983473203</v>
      </c>
      <c r="DM139" s="12">
        <v>0.143825873222712</v>
      </c>
      <c r="DN139" s="12">
        <v>6.208801316024893</v>
      </c>
      <c r="DO139" s="12">
        <v>4.706784351404907</v>
      </c>
      <c r="DP139" s="12"/>
      <c r="DQ139" s="12">
        <v>0.3870475582855573</v>
      </c>
      <c r="DR139" s="12">
        <v>13.698735939772149</v>
      </c>
      <c r="DS139" s="12">
        <v>3.1765769967729938</v>
      </c>
      <c r="DT139" s="12">
        <v>2.395599115995056</v>
      </c>
      <c r="DU139" s="12">
        <v>0.962284188654541</v>
      </c>
      <c r="DV139" s="12">
        <v>13.578206571452307</v>
      </c>
    </row>
    <row r="140" spans="1:126" ht="15">
      <c r="A140" s="72">
        <v>1850</v>
      </c>
      <c r="B140" s="12"/>
      <c r="C140" s="32">
        <v>9.7629219175</v>
      </c>
      <c r="D140" s="32">
        <v>11.526770833333332</v>
      </c>
      <c r="F140" s="32">
        <v>0.047499566400000005</v>
      </c>
      <c r="K140" s="32">
        <v>0.095624585</v>
      </c>
      <c r="L140" s="32">
        <v>0.08870292383333335</v>
      </c>
      <c r="M140" s="12">
        <v>0.15622978466666668</v>
      </c>
      <c r="N140" s="32">
        <v>0.13813950000000003</v>
      </c>
      <c r="O140" s="32">
        <v>0.10591927500000001</v>
      </c>
      <c r="P140" s="32">
        <v>0.1091554</v>
      </c>
      <c r="Q140" s="32">
        <v>0.11116186666666668</v>
      </c>
      <c r="R140" s="32"/>
      <c r="S140" s="32"/>
      <c r="T140" s="12"/>
      <c r="U140" s="12"/>
      <c r="V140" s="12"/>
      <c r="W140" s="12"/>
      <c r="X140" s="12">
        <v>0.612086627</v>
      </c>
      <c r="Y140" s="12"/>
      <c r="Z140" s="12"/>
      <c r="AB140" s="32">
        <v>0.13264339995</v>
      </c>
      <c r="AH140" s="32">
        <v>5.0597572374999995</v>
      </c>
      <c r="AI140" s="12"/>
      <c r="AJ140" s="32">
        <v>4.68805024</v>
      </c>
      <c r="AK140" s="32">
        <v>3.7633315745454534</v>
      </c>
      <c r="AL140" s="12"/>
      <c r="AM140" s="12">
        <v>1.0969111833333334</v>
      </c>
      <c r="AN140" s="12"/>
      <c r="AO140" s="32">
        <v>0.03470888306666666</v>
      </c>
      <c r="AP140" s="12">
        <v>23.187199062499996</v>
      </c>
      <c r="AQ140" s="12"/>
      <c r="AR140" s="32">
        <v>0.258946325</v>
      </c>
      <c r="AS140" s="12">
        <v>3.777619699999999</v>
      </c>
      <c r="AT140" s="32">
        <v>1.11685548</v>
      </c>
      <c r="AU140" s="32">
        <v>0.394582606166667</v>
      </c>
      <c r="AV140" s="32">
        <v>0.077046523</v>
      </c>
      <c r="AW140" s="12"/>
      <c r="AX140" s="32">
        <v>1.4822701600000003</v>
      </c>
      <c r="AY140" s="12"/>
      <c r="AZ140" s="12">
        <v>10.065389279166668</v>
      </c>
      <c r="BA140" s="12"/>
      <c r="BB140" s="32">
        <v>3.56022562</v>
      </c>
      <c r="BD140" s="1">
        <v>0.29044094363809286</v>
      </c>
      <c r="BG140" s="32">
        <v>1.5417915539999998</v>
      </c>
      <c r="BH140" s="12">
        <f t="shared" si="5"/>
        <v>0.45805812440952315</v>
      </c>
      <c r="BI140" s="32">
        <v>0.6599937795454547</v>
      </c>
      <c r="BK140" s="32">
        <v>0.19925318466666667</v>
      </c>
      <c r="BL140" s="12"/>
      <c r="BM140" s="32">
        <v>0.20998323899999996</v>
      </c>
      <c r="BN140" s="32">
        <v>0.11000118400000002</v>
      </c>
      <c r="BO140" s="13">
        <v>0.09488220833333333</v>
      </c>
      <c r="BS140" s="1">
        <v>1.8492919075</v>
      </c>
      <c r="BV140" s="1">
        <v>0.2526289682539683</v>
      </c>
      <c r="BY140" s="32">
        <v>0.36641194730769233</v>
      </c>
      <c r="CB140" s="50">
        <v>1.0770892016666669</v>
      </c>
      <c r="CD140" s="32">
        <v>2.1258487500000003</v>
      </c>
      <c r="CG140" s="12">
        <v>25.125078104394724</v>
      </c>
      <c r="CI140" s="46">
        <v>1850</v>
      </c>
      <c r="CJ140" s="12">
        <v>2.5716595826117965</v>
      </c>
      <c r="CK140" s="12">
        <v>1.315538609454445</v>
      </c>
      <c r="CL140" s="12">
        <v>5.29679923901614</v>
      </c>
      <c r="CM140" s="12">
        <v>4.913397317843596</v>
      </c>
      <c r="CN140" s="12">
        <v>8.653818518888796</v>
      </c>
      <c r="CO140" s="12">
        <v>7.635684598964479</v>
      </c>
      <c r="CP140" s="12">
        <v>6.023588549044015</v>
      </c>
      <c r="CQ140" s="12">
        <v>0.6054615870090757</v>
      </c>
      <c r="CR140" s="12">
        <v>7.542915944723208</v>
      </c>
      <c r="CS140" s="12">
        <v>1.4299391541388404</v>
      </c>
      <c r="CT140" s="12">
        <v>10.387145081445926</v>
      </c>
      <c r="CU140" s="12">
        <v>0.9455399974318929</v>
      </c>
      <c r="CV140" s="12"/>
      <c r="CW140" s="12">
        <v>60.75967096901176</v>
      </c>
      <c r="CX140" s="12">
        <v>1.9225807402418558</v>
      </c>
      <c r="CY140" s="12">
        <v>0.6421880855700749</v>
      </c>
      <c r="CZ140" s="12">
        <v>1.7187210441356209</v>
      </c>
      <c r="DA140" s="12">
        <v>2.092484181996961</v>
      </c>
      <c r="DB140" s="12">
        <v>61.86441757164236</v>
      </c>
      <c r="DC140" s="12">
        <v>0.6830176204400679</v>
      </c>
      <c r="DD140" s="12">
        <v>4.267730567356081</v>
      </c>
      <c r="DE140" s="12">
        <v>0.31232936549659235</v>
      </c>
      <c r="DF140" s="12">
        <v>2.5289369179019987</v>
      </c>
      <c r="DG140" s="12">
        <v>1.972066111946188</v>
      </c>
      <c r="DH140" s="12">
        <v>1.9277622955622098</v>
      </c>
      <c r="DI140" s="12"/>
      <c r="DJ140" s="12">
        <v>10.233431926598538</v>
      </c>
      <c r="DK140" s="12">
        <v>0.6528234772865293</v>
      </c>
      <c r="DL140" s="12">
        <v>0.18761896445550438</v>
      </c>
      <c r="DM140" s="12">
        <v>0.13795127658581938</v>
      </c>
      <c r="DN140" s="12">
        <v>6.093142131828073</v>
      </c>
      <c r="DO140" s="12">
        <v>4.678759402389313</v>
      </c>
      <c r="DP140" s="12"/>
      <c r="DQ140" s="12">
        <v>0.3896645724065968</v>
      </c>
      <c r="DR140" s="12">
        <v>14.42194928936994</v>
      </c>
      <c r="DS140" s="12">
        <v>3.7786781977413515</v>
      </c>
      <c r="DT140" s="12">
        <v>2.430418001745131</v>
      </c>
      <c r="DU140" s="12">
        <v>0.9943616598424115</v>
      </c>
      <c r="DV140" s="12">
        <v>14.110032197886591</v>
      </c>
    </row>
    <row r="141" spans="1:126" ht="15">
      <c r="A141" s="72">
        <v>1851</v>
      </c>
      <c r="B141" s="12"/>
      <c r="C141" s="32">
        <v>8.941808777499999</v>
      </c>
      <c r="D141" s="32">
        <v>12.4790075</v>
      </c>
      <c r="F141" s="32">
        <v>0.04395790815</v>
      </c>
      <c r="K141" s="32">
        <v>0.09751783866666666</v>
      </c>
      <c r="L141" s="32">
        <v>0.08505731024999999</v>
      </c>
      <c r="M141" s="12">
        <v>0.14890557266666668</v>
      </c>
      <c r="N141" s="32">
        <v>0.13268662500000003</v>
      </c>
      <c r="O141" s="32">
        <v>0.09810762500000002</v>
      </c>
      <c r="P141" s="32">
        <v>0.09589532499999999</v>
      </c>
      <c r="Q141" s="32">
        <v>0.10768805833333334</v>
      </c>
      <c r="R141" s="32"/>
      <c r="S141" s="32"/>
      <c r="T141" s="12"/>
      <c r="U141" s="12"/>
      <c r="V141" s="12"/>
      <c r="W141" s="12"/>
      <c r="X141" s="12">
        <v>0.6120986135</v>
      </c>
      <c r="Y141" s="12"/>
      <c r="Z141" s="12"/>
      <c r="AB141" s="32">
        <v>0.11021325050000001</v>
      </c>
      <c r="AH141" s="32">
        <v>4.2380233875</v>
      </c>
      <c r="AI141" s="12"/>
      <c r="AJ141" s="32">
        <v>4.63587352</v>
      </c>
      <c r="AK141" s="32">
        <v>3.21793911</v>
      </c>
      <c r="AL141" s="12"/>
      <c r="AM141" s="12">
        <v>1.2438898958333333</v>
      </c>
      <c r="AN141" s="12"/>
      <c r="AO141" s="32">
        <v>0.03208145933333333</v>
      </c>
      <c r="AP141" s="12">
        <v>23.042065625000003</v>
      </c>
      <c r="AQ141" s="12"/>
      <c r="AR141" s="32">
        <v>0.280166425</v>
      </c>
      <c r="AS141" s="12">
        <v>3.1741300416666602</v>
      </c>
      <c r="AT141" s="32">
        <v>1.01104215</v>
      </c>
      <c r="AU141" s="32">
        <v>0.40307235375</v>
      </c>
      <c r="AV141" s="32">
        <v>0.08564062516666666</v>
      </c>
      <c r="AW141" s="12"/>
      <c r="AX141" s="32">
        <v>1.6816054675000005</v>
      </c>
      <c r="AY141" s="12"/>
      <c r="AZ141" s="12">
        <v>13.876960395833335</v>
      </c>
      <c r="BA141" s="12"/>
      <c r="BB141" s="32">
        <v>3.39074600333333</v>
      </c>
      <c r="BD141" s="1">
        <v>0.28547802046772375</v>
      </c>
      <c r="BG141" s="32">
        <v>1.4170096676666666</v>
      </c>
      <c r="BH141" s="12">
        <f t="shared" si="5"/>
        <v>0.4256219220335976</v>
      </c>
      <c r="BI141" s="32">
        <v>0.6955610458333334</v>
      </c>
      <c r="BK141" s="32">
        <v>0.2280027535833333</v>
      </c>
      <c r="BL141" s="12"/>
      <c r="BM141" s="32">
        <v>0.22166114850000002</v>
      </c>
      <c r="BN141" s="32">
        <v>0.11000118400000002</v>
      </c>
      <c r="BO141" s="13">
        <v>0.08170010000000001</v>
      </c>
      <c r="BS141" s="1">
        <v>1.9409609575</v>
      </c>
      <c r="BV141" s="1">
        <v>0.21792438271604944</v>
      </c>
      <c r="BY141" s="32">
        <v>0.38803507064102555</v>
      </c>
      <c r="CB141" s="50">
        <v>0.8893046916666667</v>
      </c>
      <c r="CD141" s="32">
        <v>2.125057</v>
      </c>
      <c r="CG141" s="12">
        <v>24.745480288108265</v>
      </c>
      <c r="CI141" s="46">
        <v>1851</v>
      </c>
      <c r="CJ141" s="12">
        <v>2.548405706490697</v>
      </c>
      <c r="CK141" s="12">
        <v>1.1990559201396622</v>
      </c>
      <c r="CL141" s="12">
        <v>5.32005942473362</v>
      </c>
      <c r="CM141" s="12">
        <v>4.640278652860257</v>
      </c>
      <c r="CN141" s="12">
        <v>8.123503413242076</v>
      </c>
      <c r="CO141" s="12">
        <v>7.223467379552853</v>
      </c>
      <c r="CP141" s="12">
        <v>5.486223902505205</v>
      </c>
      <c r="CQ141" s="12">
        <v>0.596325754911128</v>
      </c>
      <c r="CR141" s="12">
        <v>6.172710385771117</v>
      </c>
      <c r="CS141" s="12">
        <v>1.179613390362004</v>
      </c>
      <c r="CT141" s="12">
        <v>10.116353253583462</v>
      </c>
      <c r="CU141" s="12">
        <v>0.7962944881483766</v>
      </c>
      <c r="CV141" s="12"/>
      <c r="CW141" s="12">
        <v>67.86007825992812</v>
      </c>
      <c r="CX141" s="12">
        <v>1.7501953736783151</v>
      </c>
      <c r="CY141" s="12">
        <v>0.6285268422151443</v>
      </c>
      <c r="CZ141" s="12">
        <v>1.8314716403094158</v>
      </c>
      <c r="DA141" s="12">
        <v>1.7316380955919357</v>
      </c>
      <c r="DB141" s="12">
        <v>55.157132197075775</v>
      </c>
      <c r="DC141" s="12">
        <v>0.6871719907020951</v>
      </c>
      <c r="DD141" s="12">
        <v>4.6721012410393055</v>
      </c>
      <c r="DE141" s="12">
        <v>0.34897798514253897</v>
      </c>
      <c r="DF141" s="12">
        <v>3.4339204993395285</v>
      </c>
      <c r="DG141" s="12">
        <v>1.8498123500841466</v>
      </c>
      <c r="DH141" s="12">
        <v>1.8661939895842516</v>
      </c>
      <c r="DI141" s="12"/>
      <c r="DJ141" s="12">
        <v>9.263112167618836</v>
      </c>
      <c r="DK141" s="12">
        <v>0.6776097415241551</v>
      </c>
      <c r="DL141" s="12">
        <v>0.19506086702866962</v>
      </c>
      <c r="DM141" s="12">
        <v>0.15547086372088126</v>
      </c>
      <c r="DN141" s="12">
        <v>6.001084967350627</v>
      </c>
      <c r="DO141" s="12">
        <v>5.255677803947291</v>
      </c>
      <c r="DP141" s="12"/>
      <c r="DQ141" s="12">
        <v>0.4028011666706138</v>
      </c>
      <c r="DR141" s="12">
        <v>12.252793302102058</v>
      </c>
      <c r="DS141" s="12">
        <v>4.213268669581863</v>
      </c>
      <c r="DT141" s="12">
        <v>2.5349581465935396</v>
      </c>
      <c r="DU141" s="12">
        <v>0.8085962990718379</v>
      </c>
      <c r="DV141" s="12">
        <v>13.891677525388726</v>
      </c>
    </row>
    <row r="142" spans="1:126" ht="15">
      <c r="A142" s="72">
        <v>1852</v>
      </c>
      <c r="B142" s="12"/>
      <c r="C142" s="32">
        <v>10.716819454166666</v>
      </c>
      <c r="D142" s="12">
        <v>16.406161947916665</v>
      </c>
      <c r="F142" s="32">
        <v>0.04151168775</v>
      </c>
      <c r="H142" s="12">
        <v>2.90865104166667</v>
      </c>
      <c r="K142" s="12">
        <v>0.13613087974999982</v>
      </c>
      <c r="L142" s="32">
        <v>0.09311896916666666</v>
      </c>
      <c r="M142" s="12">
        <v>0.111242628</v>
      </c>
      <c r="N142" s="12">
        <v>0.10663876833333336</v>
      </c>
      <c r="O142" s="32">
        <v>0.09578415</v>
      </c>
      <c r="P142" s="32">
        <v>0.09119094999999999</v>
      </c>
      <c r="Q142" s="32">
        <v>0.111712825</v>
      </c>
      <c r="R142" s="32">
        <v>0.0924462625</v>
      </c>
      <c r="S142" s="32">
        <v>0.09785961500000001</v>
      </c>
      <c r="T142" s="12"/>
      <c r="U142" s="12">
        <v>0.6685381581666666</v>
      </c>
      <c r="V142" s="12">
        <v>0.6421701308333334</v>
      </c>
      <c r="W142" s="12">
        <v>0.66179147</v>
      </c>
      <c r="X142" s="12">
        <v>0.6643957130000001</v>
      </c>
      <c r="Y142" s="52"/>
      <c r="Z142" s="12">
        <v>0.10472454000000002</v>
      </c>
      <c r="AA142" s="12">
        <v>0.09704583500000001</v>
      </c>
      <c r="AB142" s="32">
        <v>0.10078014557500001</v>
      </c>
      <c r="AC142" s="12"/>
      <c r="AD142" s="12">
        <v>4.789412349999999</v>
      </c>
      <c r="AH142" s="32">
        <v>4.39177305</v>
      </c>
      <c r="AJ142" s="12">
        <v>4.37605121</v>
      </c>
      <c r="AK142" s="32">
        <v>3.4852446199999996</v>
      </c>
      <c r="AL142" s="32"/>
      <c r="AM142" s="12">
        <v>1.2034845272727273</v>
      </c>
      <c r="AN142" s="12"/>
      <c r="AO142" s="12">
        <v>0.03064160420000002</v>
      </c>
      <c r="AP142" s="12">
        <v>21.488421750000004</v>
      </c>
      <c r="AQ142" s="12"/>
      <c r="AR142" s="32">
        <v>0.25929899468749995</v>
      </c>
      <c r="AS142" s="12">
        <v>3.115026716666663</v>
      </c>
      <c r="AT142" s="12">
        <v>0.9239609220833332</v>
      </c>
      <c r="AU142" s="32">
        <v>0.405030489625</v>
      </c>
      <c r="AV142" s="32">
        <v>0.09970203458333333</v>
      </c>
      <c r="AW142" s="12"/>
      <c r="AX142" s="32">
        <v>1.7479179575000003</v>
      </c>
      <c r="AY142" s="12"/>
      <c r="AZ142" s="12">
        <v>17.654803891666667</v>
      </c>
      <c r="BB142" s="32">
        <v>4.2062619925</v>
      </c>
      <c r="BC142" s="12"/>
      <c r="BD142" s="12">
        <v>0.26989306418700004</v>
      </c>
      <c r="BE142" s="12"/>
      <c r="BF142" s="12"/>
      <c r="BG142" s="32">
        <v>1.3410710149583334</v>
      </c>
      <c r="BH142" s="12">
        <f t="shared" si="5"/>
        <v>0.40274101978633337</v>
      </c>
      <c r="BI142" s="32">
        <v>0.766104070625</v>
      </c>
      <c r="BK142" s="32">
        <v>0.24365162383333333</v>
      </c>
      <c r="BL142" s="12"/>
      <c r="BM142" s="32">
        <v>0.220848534</v>
      </c>
      <c r="BN142" s="32">
        <v>0.1062486305</v>
      </c>
      <c r="BO142" s="13">
        <v>0.08099724416666668</v>
      </c>
      <c r="BS142" s="12">
        <v>2.3224451999999998</v>
      </c>
      <c r="BU142" s="12"/>
      <c r="BV142" s="12">
        <v>0.17071447649572652</v>
      </c>
      <c r="BW142" s="12"/>
      <c r="BX142" s="12">
        <v>0.06397085833333334</v>
      </c>
      <c r="BY142" s="32">
        <v>0.47469424102564106</v>
      </c>
      <c r="CB142" s="50">
        <v>0.9818379212500001</v>
      </c>
      <c r="CC142" s="12"/>
      <c r="CD142" s="32">
        <v>2.1256535000000003</v>
      </c>
      <c r="CG142" s="12">
        <v>24.930254121391094</v>
      </c>
      <c r="CI142" s="46">
        <v>1852</v>
      </c>
      <c r="CJ142" s="12">
        <v>3.15922157194765</v>
      </c>
      <c r="CK142" s="12">
        <v>1.201847228995594</v>
      </c>
      <c r="CL142" s="12">
        <v>7.4809367717333615</v>
      </c>
      <c r="CM142" s="12">
        <v>5.1180131062126195</v>
      </c>
      <c r="CN142" s="12">
        <v>6.114127262883609</v>
      </c>
      <c r="CO142" s="12">
        <v>5.84876950623274</v>
      </c>
      <c r="CP142" s="12">
        <v>5.406758474675497</v>
      </c>
      <c r="CQ142" s="12">
        <v>0.6487242922113594</v>
      </c>
      <c r="CR142" s="12">
        <v>5.612482136943623</v>
      </c>
      <c r="CS142" s="12">
        <v>1.2872886034677868</v>
      </c>
      <c r="CT142" s="12">
        <v>9.620570635489944</v>
      </c>
      <c r="CU142" s="12">
        <v>0.8688803405181114</v>
      </c>
      <c r="CV142" s="12"/>
      <c r="CW142" s="12">
        <v>64.0614744654777</v>
      </c>
      <c r="CX142" s="12">
        <v>1.6838986498262147</v>
      </c>
      <c r="CY142" s="12">
        <v>0.6322532007175117</v>
      </c>
      <c r="CZ142" s="12">
        <v>1.7085478617786531</v>
      </c>
      <c r="DA142" s="12">
        <v>1.7118375772485912</v>
      </c>
      <c r="DB142" s="12">
        <v>50.77557402623847</v>
      </c>
      <c r="DC142" s="12">
        <v>0.6957833018733205</v>
      </c>
      <c r="DD142" s="12">
        <v>5.47904415140388</v>
      </c>
      <c r="DE142" s="12">
        <v>0.36544816222591314</v>
      </c>
      <c r="DF142" s="12">
        <v>4.405348644563944</v>
      </c>
      <c r="DG142" s="12">
        <v>2.311516974099003</v>
      </c>
      <c r="DH142" s="12">
        <v>1.7775814372235725</v>
      </c>
      <c r="DI142" s="12"/>
      <c r="DJ142" s="12">
        <v>8.832564242830799</v>
      </c>
      <c r="DK142" s="12">
        <v>0.7519204026675488</v>
      </c>
      <c r="DL142" s="12">
        <v>0.19579694434412095</v>
      </c>
      <c r="DM142" s="12">
        <v>0.16738582607890976</v>
      </c>
      <c r="DN142" s="12">
        <v>5.838806856796708</v>
      </c>
      <c r="DO142" s="12">
        <v>4.466340157394756</v>
      </c>
      <c r="DP142" s="66"/>
      <c r="DQ142" s="12">
        <v>0.4855681735911184</v>
      </c>
      <c r="DR142" s="12">
        <v>9.487802229368471</v>
      </c>
      <c r="DS142" s="12">
        <v>3.4521072146735055</v>
      </c>
      <c r="DT142" s="12">
        <v>3.1254325221489827</v>
      </c>
      <c r="DU142" s="12">
        <v>0.8993179480937853</v>
      </c>
      <c r="DV142" s="12">
        <v>14.000074728603202</v>
      </c>
    </row>
    <row r="143" spans="1:126" ht="15">
      <c r="A143" s="72">
        <v>1853</v>
      </c>
      <c r="B143" s="12"/>
      <c r="C143" s="32">
        <v>10.327691438333336</v>
      </c>
      <c r="D143" s="12">
        <v>15.812691977272728</v>
      </c>
      <c r="F143" s="32">
        <v>0.05124931695</v>
      </c>
      <c r="H143" s="12">
        <v>3.069859375</v>
      </c>
      <c r="K143" s="12">
        <v>0.1343066345000002</v>
      </c>
      <c r="L143" s="32">
        <v>0.10637076083333334</v>
      </c>
      <c r="M143" s="12">
        <v>0.13525706599999995</v>
      </c>
      <c r="N143" s="12">
        <v>0.13257269750000003</v>
      </c>
      <c r="O143" s="32">
        <v>0.10420410000000002</v>
      </c>
      <c r="P143" s="32">
        <v>0.1014284</v>
      </c>
      <c r="Q143" s="32">
        <v>0.1182572475</v>
      </c>
      <c r="R143" s="32">
        <v>0.10211621000000001</v>
      </c>
      <c r="S143" s="32">
        <v>0.15159648</v>
      </c>
      <c r="T143" s="12"/>
      <c r="U143" s="12">
        <v>0.6808781395</v>
      </c>
      <c r="V143" s="12">
        <v>0.6449509966666667</v>
      </c>
      <c r="W143" s="12">
        <v>0.633431985</v>
      </c>
      <c r="X143" s="12">
        <v>0.6834023065</v>
      </c>
      <c r="Y143" s="52"/>
      <c r="Z143" s="12">
        <v>0.11439557000000002</v>
      </c>
      <c r="AA143" s="12">
        <v>0.10310825333333336</v>
      </c>
      <c r="AB143" s="32">
        <v>0.10800292257500002</v>
      </c>
      <c r="AC143" s="12"/>
      <c r="AD143" s="12">
        <v>5.9656946416666665</v>
      </c>
      <c r="AH143" s="32">
        <v>5.532095099999999</v>
      </c>
      <c r="AJ143" s="12">
        <v>4.37605121</v>
      </c>
      <c r="AK143" s="32">
        <v>3.52901047</v>
      </c>
      <c r="AL143" s="32"/>
      <c r="AM143" s="12">
        <v>1.3045583818181816</v>
      </c>
      <c r="AN143" s="12"/>
      <c r="AO143" s="12">
        <v>0.04024836410000002</v>
      </c>
      <c r="AP143" s="12">
        <v>32.94823425</v>
      </c>
      <c r="AQ143" s="12"/>
      <c r="AR143" s="32">
        <v>0.2610180366666667</v>
      </c>
      <c r="AS143" s="12">
        <v>4.388830495833337</v>
      </c>
      <c r="AT143" s="12">
        <v>0.9829174470833333</v>
      </c>
      <c r="AU143" s="32">
        <v>0.4333262628333333</v>
      </c>
      <c r="AV143" s="32">
        <v>0.110828776375</v>
      </c>
      <c r="AW143" s="12"/>
      <c r="AX143" s="32">
        <v>1.9482775249999995</v>
      </c>
      <c r="AY143" s="12"/>
      <c r="AZ143" s="12">
        <v>15.722164199999998</v>
      </c>
      <c r="BB143" s="32">
        <v>4.2270583791666665</v>
      </c>
      <c r="BC143" s="12"/>
      <c r="BD143" s="12">
        <v>0.3183832335357143</v>
      </c>
      <c r="BE143" s="12"/>
      <c r="BF143" s="12"/>
      <c r="BG143" s="32">
        <v>1.429483683083333</v>
      </c>
      <c r="BH143" s="12">
        <f t="shared" si="5"/>
        <v>0.43696672915476187</v>
      </c>
      <c r="BI143" s="32">
        <v>0.853562860625</v>
      </c>
      <c r="BK143" s="32">
        <v>0.31610894833333325</v>
      </c>
      <c r="BL143" s="12"/>
      <c r="BM143" s="32">
        <v>0.34626051674999997</v>
      </c>
      <c r="BN143" s="32">
        <v>0.10892253820833335</v>
      </c>
      <c r="BO143" s="13">
        <v>0.08667588500000001</v>
      </c>
      <c r="BS143" s="12">
        <v>3.01520666625</v>
      </c>
      <c r="BU143" s="12"/>
      <c r="BV143" s="12">
        <v>0.13121665564373897</v>
      </c>
      <c r="BW143" s="12"/>
      <c r="BX143" s="12">
        <v>0.06573782833333332</v>
      </c>
      <c r="BY143" s="32">
        <v>0.6180862187179488</v>
      </c>
      <c r="CB143" s="50">
        <v>1.2456686612499999</v>
      </c>
      <c r="CC143" s="12"/>
      <c r="CD143" s="32">
        <v>1.9930403375000005</v>
      </c>
      <c r="CG143" s="12">
        <v>24.56342525486242</v>
      </c>
      <c r="CI143" s="46">
        <v>1853</v>
      </c>
      <c r="CJ143" s="12">
        <v>3.0173510087925033</v>
      </c>
      <c r="CK143" s="12">
        <v>1.3504769885615602</v>
      </c>
      <c r="CL143" s="12">
        <v>7.27207735349069</v>
      </c>
      <c r="CM143" s="12">
        <v>5.760334736287023</v>
      </c>
      <c r="CN143" s="12">
        <v>7.324625390513441</v>
      </c>
      <c r="CO143" s="12">
        <v>7.1641670009288205</v>
      </c>
      <c r="CP143" s="12">
        <v>5.780730503340432</v>
      </c>
      <c r="CQ143" s="12">
        <v>0.646235357799707</v>
      </c>
      <c r="CR143" s="12">
        <v>5.943468402644264</v>
      </c>
      <c r="CS143" s="12">
        <v>1.5883775901389023</v>
      </c>
      <c r="CT143" s="12">
        <v>9.47901158822184</v>
      </c>
      <c r="CU143" s="12">
        <v>0.866845849034719</v>
      </c>
      <c r="CV143" s="12"/>
      <c r="CW143" s="12">
        <v>67.51514796023545</v>
      </c>
      <c r="CX143" s="12">
        <v>2.1793145011049</v>
      </c>
      <c r="CY143" s="12">
        <v>0.9174550030916526</v>
      </c>
      <c r="CZ143" s="12">
        <v>1.6941534968822596</v>
      </c>
      <c r="DA143" s="12">
        <v>2.3763827526614483</v>
      </c>
      <c r="DB143" s="12">
        <v>53.2208499023961</v>
      </c>
      <c r="DC143" s="12">
        <v>0.7334381756172079</v>
      </c>
      <c r="DD143" s="12">
        <v>6.000894742316266</v>
      </c>
      <c r="DE143" s="12">
        <v>0.40134492922732173</v>
      </c>
      <c r="DF143" s="12">
        <v>3.8653768176059673</v>
      </c>
      <c r="DG143" s="12">
        <v>2.2887651354350362</v>
      </c>
      <c r="DH143" s="12">
        <v>2.066094540746068</v>
      </c>
      <c r="DI143" s="12"/>
      <c r="DJ143" s="12">
        <v>9.27640503290954</v>
      </c>
      <c r="DK143" s="12">
        <v>0.825433004656299</v>
      </c>
      <c r="DL143" s="12">
        <v>0.30246601429227105</v>
      </c>
      <c r="DM143" s="12">
        <v>0.21396698477333365</v>
      </c>
      <c r="DN143" s="12">
        <v>5.897686281067381</v>
      </c>
      <c r="DO143" s="12">
        <v>4.576631981708313</v>
      </c>
      <c r="DP143" s="66"/>
      <c r="DQ143" s="12">
        <v>0.6211322003890873</v>
      </c>
      <c r="DR143" s="12">
        <v>7.184800488855931</v>
      </c>
      <c r="DS143" s="12">
        <v>3.7424475872218093</v>
      </c>
      <c r="DT143" s="12">
        <v>4.009692050161585</v>
      </c>
      <c r="DU143" s="12">
        <v>1.1241866646245753</v>
      </c>
      <c r="DV143" s="12">
        <v>12.933503284704134</v>
      </c>
    </row>
    <row r="144" spans="1:126" ht="15">
      <c r="A144" s="72">
        <v>1854</v>
      </c>
      <c r="B144" s="12"/>
      <c r="C144" s="32">
        <v>11.130354230000002</v>
      </c>
      <c r="D144" s="12">
        <v>15.95476008333333</v>
      </c>
      <c r="F144" s="32">
        <v>0.059622987450000005</v>
      </c>
      <c r="H144" s="12">
        <v>4.62590625</v>
      </c>
      <c r="K144" s="12">
        <v>0.1306326631666665</v>
      </c>
      <c r="L144" s="32">
        <v>0.13166431850000002</v>
      </c>
      <c r="M144" s="12">
        <v>0.13966728533333334</v>
      </c>
      <c r="N144" s="12">
        <v>0.14105494750000003</v>
      </c>
      <c r="O144" s="32">
        <v>0.11443355</v>
      </c>
      <c r="P144" s="32">
        <v>0.10833895000000002</v>
      </c>
      <c r="Q144" s="32">
        <v>0.1363869325</v>
      </c>
      <c r="R144" s="32">
        <v>0.11012398250000001</v>
      </c>
      <c r="S144" s="32">
        <v>0.1699887</v>
      </c>
      <c r="T144" s="12"/>
      <c r="U144" s="12">
        <v>0.8037344553333334</v>
      </c>
      <c r="V144" s="12">
        <v>0.7904479958333335</v>
      </c>
      <c r="W144" s="12">
        <v>0.806219645</v>
      </c>
      <c r="X144" s="12">
        <v>0.8058483995</v>
      </c>
      <c r="Y144" s="52"/>
      <c r="Z144" s="12">
        <v>0.10774914499999999</v>
      </c>
      <c r="AA144" s="12">
        <v>0.09877121999999999</v>
      </c>
      <c r="AB144" s="32">
        <v>0.10206521995</v>
      </c>
      <c r="AC144" s="12"/>
      <c r="AD144" s="12">
        <v>8.735583725</v>
      </c>
      <c r="AH144" s="32">
        <v>7.871992362499998</v>
      </c>
      <c r="AJ144" s="12">
        <v>5.08806299</v>
      </c>
      <c r="AK144" s="32">
        <v>3.5242125699999995</v>
      </c>
      <c r="AL144" s="32"/>
      <c r="AM144" s="12">
        <v>1.2627776145833334</v>
      </c>
      <c r="AN144" s="12"/>
      <c r="AO144" s="12">
        <v>0.040798197400000014</v>
      </c>
      <c r="AP144" s="12">
        <v>34.982138750000004</v>
      </c>
      <c r="AQ144" s="12"/>
      <c r="AR144" s="32">
        <v>0.24217096604166669</v>
      </c>
      <c r="AS144" s="12">
        <v>4.750085541666669</v>
      </c>
      <c r="AT144" s="12">
        <v>1.0441948216666668</v>
      </c>
      <c r="AU144" s="32">
        <v>0.5137579262499998</v>
      </c>
      <c r="AV144" s="32">
        <v>0.11020211483333335</v>
      </c>
      <c r="AW144" s="12"/>
      <c r="AX144" s="32">
        <v>2.4900400312499995</v>
      </c>
      <c r="AY144" s="12"/>
      <c r="AZ144" s="12">
        <v>13.880674216666666</v>
      </c>
      <c r="BB144" s="32">
        <v>4.526689069166665</v>
      </c>
      <c r="BC144" s="12"/>
      <c r="BD144" s="12">
        <v>0.3933322542777963</v>
      </c>
      <c r="BE144" s="12"/>
      <c r="BF144" s="12"/>
      <c r="BG144" s="32">
        <v>1.5928919105000001</v>
      </c>
      <c r="BH144" s="12">
        <f t="shared" si="5"/>
        <v>0.49655604119444907</v>
      </c>
      <c r="BI144" s="32">
        <v>1.0783132658333332</v>
      </c>
      <c r="BK144" s="32">
        <v>0.4931867144166667</v>
      </c>
      <c r="BL144" s="12"/>
      <c r="BM144" s="32">
        <v>4.332508989750001</v>
      </c>
      <c r="BN144" s="32">
        <v>0.11097754904166668</v>
      </c>
      <c r="BO144" s="13">
        <v>0.08923008541666669</v>
      </c>
      <c r="BS144" s="12">
        <v>3.7053169724999995</v>
      </c>
      <c r="BU144" s="12"/>
      <c r="BV144" s="12">
        <v>0.15229103072853073</v>
      </c>
      <c r="BW144" s="12"/>
      <c r="BX144" s="12">
        <v>0.07373827583333334</v>
      </c>
      <c r="BY144" s="32">
        <v>0.6788697744230768</v>
      </c>
      <c r="CB144" s="50">
        <v>1.8038286346666668</v>
      </c>
      <c r="CC144" s="12"/>
      <c r="CD144" s="32">
        <v>2.3658592666666665</v>
      </c>
      <c r="CG144" s="12">
        <v>24.56342525486242</v>
      </c>
      <c r="CI144" s="46">
        <v>1854</v>
      </c>
      <c r="CJ144" s="12">
        <v>3.065179458123728</v>
      </c>
      <c r="CK144" s="12">
        <v>1.7966827059075676</v>
      </c>
      <c r="CL144" s="12">
        <v>7.07318091830008</v>
      </c>
      <c r="CM144" s="12">
        <v>7.130066020430674</v>
      </c>
      <c r="CN144" s="12">
        <v>7.563453611929002</v>
      </c>
      <c r="CO144" s="12">
        <v>7.622543851438547</v>
      </c>
      <c r="CP144" s="12">
        <v>6.3926716302626065</v>
      </c>
      <c r="CQ144" s="12">
        <v>0.7765438861838011</v>
      </c>
      <c r="CR144" s="12">
        <v>5.629866838167347</v>
      </c>
      <c r="CS144" s="12">
        <v>2.294275880547448</v>
      </c>
      <c r="CT144" s="12">
        <v>11.02133100626917</v>
      </c>
      <c r="CU144" s="12">
        <v>0.8656673204544159</v>
      </c>
      <c r="CV144" s="12"/>
      <c r="CW144" s="12">
        <v>65.15409749933042</v>
      </c>
      <c r="CX144" s="12">
        <v>2.2090730662934424</v>
      </c>
      <c r="CY144" s="12">
        <v>0.9695253938756041</v>
      </c>
      <c r="CZ144" s="12">
        <v>1.5725842274950912</v>
      </c>
      <c r="DA144" s="12">
        <v>2.571961254584312</v>
      </c>
      <c r="DB144" s="12">
        <v>56.538639225264305</v>
      </c>
      <c r="DC144" s="12">
        <v>0.8695784894853642</v>
      </c>
      <c r="DD144" s="12">
        <v>5.966956825984019</v>
      </c>
      <c r="DE144" s="12">
        <v>0.5129479385208374</v>
      </c>
      <c r="DF144" s="12">
        <v>3.412634356918929</v>
      </c>
      <c r="DG144" s="12">
        <v>2.451001924116219</v>
      </c>
      <c r="DH144" s="12">
        <v>2.552463647568671</v>
      </c>
      <c r="DI144" s="12"/>
      <c r="DJ144" s="12">
        <v>10.336795882901855</v>
      </c>
      <c r="DK144" s="12">
        <v>1.0427766677476251</v>
      </c>
      <c r="DL144" s="12">
        <v>3.7845398554674126</v>
      </c>
      <c r="DM144" s="12">
        <v>0.33382553409711535</v>
      </c>
      <c r="DN144" s="12">
        <v>6.0089945407237355</v>
      </c>
      <c r="DO144" s="12">
        <v>4.760808924872157</v>
      </c>
      <c r="DP144" s="66"/>
      <c r="DQ144" s="12">
        <v>0.7632948381380146</v>
      </c>
      <c r="DR144" s="12">
        <v>8.338262194356163</v>
      </c>
      <c r="DS144" s="12">
        <v>3.9760630756151625</v>
      </c>
      <c r="DT144" s="12">
        <v>4.403677093432552</v>
      </c>
      <c r="DU144" s="12">
        <v>1.6279144834860986</v>
      </c>
      <c r="DV144" s="12">
        <v>15.352849643229113</v>
      </c>
    </row>
    <row r="145" spans="1:126" ht="15">
      <c r="A145" s="72">
        <v>1855</v>
      </c>
      <c r="B145" s="12"/>
      <c r="C145" s="32">
        <v>10.1394833575</v>
      </c>
      <c r="D145" s="12">
        <v>17.75473828333333</v>
      </c>
      <c r="F145" s="32">
        <v>0.06758695816363636</v>
      </c>
      <c r="H145" s="12">
        <v>4.79074913194445</v>
      </c>
      <c r="K145" s="12">
        <v>0.1477440688333332</v>
      </c>
      <c r="L145" s="32">
        <v>0.13609498650000001</v>
      </c>
      <c r="M145" s="12">
        <v>0.136017952</v>
      </c>
      <c r="N145" s="12">
        <v>0.15987952250000004</v>
      </c>
      <c r="O145" s="32">
        <v>0.11531712499999999</v>
      </c>
      <c r="P145" s="32">
        <v>0.1085097375</v>
      </c>
      <c r="Q145" s="32">
        <v>0.13996278916666668</v>
      </c>
      <c r="R145" s="32">
        <v>0.10991865500000002</v>
      </c>
      <c r="S145" s="32">
        <v>0.1699887</v>
      </c>
      <c r="T145" s="12"/>
      <c r="U145" s="12">
        <v>0.9516744748333336</v>
      </c>
      <c r="V145" s="12">
        <v>0.9491147558333336</v>
      </c>
      <c r="W145" s="12">
        <v>0.957856075</v>
      </c>
      <c r="X145" s="12">
        <v>0.9179701205000004</v>
      </c>
      <c r="Y145" s="52"/>
      <c r="Z145" s="12">
        <v>0.11344195249999998</v>
      </c>
      <c r="AA145" s="12">
        <v>0.09980833666666666</v>
      </c>
      <c r="AB145" s="32">
        <v>0.10483834454999998</v>
      </c>
      <c r="AC145" s="12"/>
      <c r="AD145" s="12">
        <v>9.807944033333332</v>
      </c>
      <c r="AH145" s="32">
        <v>9.236068625000001</v>
      </c>
      <c r="AJ145" s="12">
        <v>5.98519819</v>
      </c>
      <c r="AK145" s="32">
        <v>3.448890835</v>
      </c>
      <c r="AL145" s="32"/>
      <c r="AM145" s="12">
        <v>1.2576952318181818</v>
      </c>
      <c r="AN145" s="12"/>
      <c r="AO145" s="12">
        <v>0.036114532000000005</v>
      </c>
      <c r="AP145" s="12">
        <v>25.666584500000003</v>
      </c>
      <c r="AQ145" s="12"/>
      <c r="AR145" s="32">
        <v>0.3113872065625</v>
      </c>
      <c r="AS145" s="12">
        <v>4.4942963875</v>
      </c>
      <c r="AT145" s="12">
        <v>0.9477289412500001</v>
      </c>
      <c r="AU145" s="32">
        <v>0.5248888126249998</v>
      </c>
      <c r="AV145" s="32">
        <v>0.10824782054166665</v>
      </c>
      <c r="AW145" s="12"/>
      <c r="AX145" s="32">
        <v>2.23471108375</v>
      </c>
      <c r="AY145" s="12"/>
      <c r="AZ145" s="12">
        <v>17.72372218541667</v>
      </c>
      <c r="BB145" s="32">
        <v>5.731798362500001</v>
      </c>
      <c r="BC145" s="12"/>
      <c r="BD145" s="12">
        <v>0.448338916237604</v>
      </c>
      <c r="BE145" s="12"/>
      <c r="BF145" s="12"/>
      <c r="BG145" s="32">
        <v>1.7775809960416669</v>
      </c>
      <c r="BH145" s="12">
        <f t="shared" si="5"/>
        <v>0.5564799780698177</v>
      </c>
      <c r="BI145" s="32">
        <v>1.2979408647916668</v>
      </c>
      <c r="BK145" s="32">
        <v>0.4575117895416666</v>
      </c>
      <c r="BL145" s="12"/>
      <c r="BM145" s="32">
        <v>0.43583072175000004</v>
      </c>
      <c r="BN145" s="32">
        <v>0.11241062545833333</v>
      </c>
      <c r="BO145" s="13">
        <v>0.09398093708333334</v>
      </c>
      <c r="BS145" s="12">
        <v>3.3146777172500004</v>
      </c>
      <c r="BU145" s="12"/>
      <c r="BV145" s="12">
        <v>0.17447700447700448</v>
      </c>
      <c r="BW145" s="12"/>
      <c r="BX145" s="12">
        <v>0.08702327250000003</v>
      </c>
      <c r="BY145" s="32">
        <v>0.5165766140384616</v>
      </c>
      <c r="CB145" s="50">
        <v>2.13189528375</v>
      </c>
      <c r="CC145" s="12"/>
      <c r="CD145" s="32">
        <v>2.75045305</v>
      </c>
      <c r="CG145" s="12">
        <v>24.745480288108265</v>
      </c>
      <c r="CI145" s="46">
        <v>1855</v>
      </c>
      <c r="CJ145" s="12">
        <v>3.303020241016695</v>
      </c>
      <c r="CK145" s="12">
        <v>1.9541385287529494</v>
      </c>
      <c r="CL145" s="12">
        <v>8.058947935401449</v>
      </c>
      <c r="CM145" s="12">
        <v>7.424625335095815</v>
      </c>
      <c r="CN145" s="12">
        <v>7.420422738695422</v>
      </c>
      <c r="CO145" s="12">
        <v>8.70385025949101</v>
      </c>
      <c r="CP145" s="12">
        <v>6.495051657673502</v>
      </c>
      <c r="CQ145" s="12">
        <v>0.9113214280038263</v>
      </c>
      <c r="CR145" s="12">
        <v>5.840985721011874</v>
      </c>
      <c r="CS145" s="12">
        <v>2.6503596469349953</v>
      </c>
      <c r="CT145" s="12">
        <v>13.060721461576913</v>
      </c>
      <c r="CU145" s="12">
        <v>0.8534446017332975</v>
      </c>
      <c r="CV145" s="12"/>
      <c r="CW145" s="12">
        <v>65.19201094359855</v>
      </c>
      <c r="CX145" s="12">
        <v>1.9699774724106587</v>
      </c>
      <c r="CY145" s="12">
        <v>0.738840472400176</v>
      </c>
      <c r="CZ145" s="12">
        <v>2.0364010853247887</v>
      </c>
      <c r="DA145" s="12">
        <v>2.4514986982436833</v>
      </c>
      <c r="DB145" s="12">
        <v>51.69566217837668</v>
      </c>
      <c r="DC145" s="12">
        <v>0.8949994852710107</v>
      </c>
      <c r="DD145" s="12">
        <v>5.904581351778694</v>
      </c>
      <c r="DE145" s="12">
        <v>0.46376215257088804</v>
      </c>
      <c r="DF145" s="12">
        <v>4.389765373371508</v>
      </c>
      <c r="DG145" s="12">
        <v>3.1265174407065612</v>
      </c>
      <c r="DH145" s="12">
        <v>2.930989099199236</v>
      </c>
      <c r="DI145" s="12"/>
      <c r="DJ145" s="12">
        <v>11.62078502913612</v>
      </c>
      <c r="DK145" s="12">
        <v>1.2644689996124339</v>
      </c>
      <c r="DL145" s="12">
        <v>0.3835291797303209</v>
      </c>
      <c r="DM145" s="12">
        <v>0.31197283192889325</v>
      </c>
      <c r="DN145" s="12">
        <v>6.1316698306888675</v>
      </c>
      <c r="DO145" s="12">
        <v>4.97422699396728</v>
      </c>
      <c r="DP145" s="66"/>
      <c r="DQ145" s="12">
        <v>0.6878840331570076</v>
      </c>
      <c r="DR145" s="12">
        <v>9.625180504851555</v>
      </c>
      <c r="DS145" s="12">
        <v>4.365561367877276</v>
      </c>
      <c r="DT145" s="12">
        <v>3.3758371932290197</v>
      </c>
      <c r="DU145" s="12">
        <v>1.938248565905869</v>
      </c>
      <c r="DV145" s="12">
        <v>17.980894704978432</v>
      </c>
    </row>
    <row r="146" spans="1:126" ht="15">
      <c r="A146" s="72">
        <v>1856</v>
      </c>
      <c r="B146" s="12"/>
      <c r="C146" s="32">
        <v>9.937255917499998</v>
      </c>
      <c r="D146" s="12">
        <v>15.97654575</v>
      </c>
      <c r="F146" s="32">
        <v>0.058001866650000004</v>
      </c>
      <c r="H146" s="12">
        <v>3.48088541666667</v>
      </c>
      <c r="K146" s="12">
        <v>0.15575977566666666</v>
      </c>
      <c r="L146" s="32">
        <v>0.13077324975</v>
      </c>
      <c r="M146" s="12">
        <v>0.1396672853333333</v>
      </c>
      <c r="N146" s="12">
        <v>0.16978076000000003</v>
      </c>
      <c r="O146" s="32">
        <v>0.11978889999999999</v>
      </c>
      <c r="P146" s="32">
        <v>0.1100471375</v>
      </c>
      <c r="Q146" s="32">
        <v>0.1445940825</v>
      </c>
      <c r="R146" s="32">
        <v>0.11613714500000001</v>
      </c>
      <c r="S146" s="32">
        <v>0.1699887</v>
      </c>
      <c r="T146" s="12"/>
      <c r="U146" s="12">
        <v>0.6671095361666665</v>
      </c>
      <c r="V146" s="12">
        <v>0.6224417241666668</v>
      </c>
      <c r="W146" s="12">
        <v>0.63390552</v>
      </c>
      <c r="X146" s="12">
        <v>0.6333586690000002</v>
      </c>
      <c r="Y146" s="52"/>
      <c r="Z146" s="12">
        <v>0.12409549749999997</v>
      </c>
      <c r="AA146" s="12">
        <v>0.11563850833333333</v>
      </c>
      <c r="AB146" s="32">
        <v>0.11634338477499999</v>
      </c>
      <c r="AC146" s="12"/>
      <c r="AD146" s="12">
        <v>7.442286916666667</v>
      </c>
      <c r="AH146" s="32">
        <v>6.717158349999998</v>
      </c>
      <c r="AJ146" s="12">
        <v>6.5101936191666665</v>
      </c>
      <c r="AK146" s="32">
        <v>3.9996471950000005</v>
      </c>
      <c r="AL146" s="32"/>
      <c r="AM146" s="12">
        <v>1.2773610979166667</v>
      </c>
      <c r="AN146" s="12"/>
      <c r="AO146" s="12">
        <v>0.03394416250000003</v>
      </c>
      <c r="AP146" s="12">
        <v>25.206494250000006</v>
      </c>
      <c r="AQ146" s="12"/>
      <c r="AR146" s="32">
        <v>0.48648418968750007</v>
      </c>
      <c r="AS146" s="12">
        <v>3.8039562458333327</v>
      </c>
      <c r="AT146" s="12">
        <v>0.9050460708333332</v>
      </c>
      <c r="AU146" s="32">
        <v>0.3879365004583335</v>
      </c>
      <c r="AV146" s="32">
        <v>0.11674797666666667</v>
      </c>
      <c r="AW146" s="12"/>
      <c r="AX146" s="32">
        <v>1.9637143412500002</v>
      </c>
      <c r="AY146" s="12"/>
      <c r="AZ146" s="12">
        <v>17.930548118750004</v>
      </c>
      <c r="BB146" s="32">
        <v>4.5035026516666665</v>
      </c>
      <c r="BC146" s="12"/>
      <c r="BD146" s="12">
        <v>0.4540168184114881</v>
      </c>
      <c r="BE146" s="12"/>
      <c r="BF146" s="12"/>
      <c r="BG146" s="32">
        <v>1.818758399625</v>
      </c>
      <c r="BH146" s="12">
        <f t="shared" si="5"/>
        <v>0.568193804509122</v>
      </c>
      <c r="BI146" s="32">
        <v>0.8542124822916666</v>
      </c>
      <c r="BK146" s="32">
        <v>0.3711484475833333</v>
      </c>
      <c r="BL146" s="12"/>
      <c r="BM146" s="32">
        <v>0.4062479017500001</v>
      </c>
      <c r="BN146" s="32">
        <v>0.11123734020833333</v>
      </c>
      <c r="BO146" s="13">
        <v>0.12069917958333332</v>
      </c>
      <c r="BS146" s="12">
        <v>2.1926145249999998</v>
      </c>
      <c r="BU146" s="12"/>
      <c r="BV146" s="12">
        <v>0.17447700447700448</v>
      </c>
      <c r="BW146" s="12"/>
      <c r="BX146" s="12">
        <v>0.09703610250000003</v>
      </c>
      <c r="BY146" s="32">
        <v>0.4943334260256409</v>
      </c>
      <c r="CB146" s="50">
        <v>1.4773508125</v>
      </c>
      <c r="CC146" s="12"/>
      <c r="CD146" s="32">
        <v>2.75045305</v>
      </c>
      <c r="CG146" s="12">
        <v>24.745480288108265</v>
      </c>
      <c r="CI146" s="46">
        <v>1856</v>
      </c>
      <c r="CJ146" s="12">
        <v>3.0281674558696987</v>
      </c>
      <c r="CK146" s="12">
        <v>1.5411526442587955</v>
      </c>
      <c r="CL146" s="12">
        <v>8.496204549334772</v>
      </c>
      <c r="CM146" s="12">
        <v>7.134299419961825</v>
      </c>
      <c r="CN146" s="12">
        <v>7.619511135848657</v>
      </c>
      <c r="CO146" s="12">
        <v>9.24287418973609</v>
      </c>
      <c r="CP146" s="12">
        <v>6.688904547760409</v>
      </c>
      <c r="CQ146" s="12">
        <v>0.620834351836566</v>
      </c>
      <c r="CR146" s="12">
        <v>6.523874337213737</v>
      </c>
      <c r="CS146" s="12">
        <v>1.9705732731350922</v>
      </c>
      <c r="CT146" s="12">
        <v>14.206328062391078</v>
      </c>
      <c r="CU146" s="12">
        <v>0.9897319082326002</v>
      </c>
      <c r="CV146" s="12"/>
      <c r="CW146" s="12">
        <v>67.45057826867877</v>
      </c>
      <c r="CX146" s="12">
        <v>1.8515633454826648</v>
      </c>
      <c r="CY146" s="12">
        <v>0.7246052210275629</v>
      </c>
      <c r="CZ146" s="12">
        <v>3.0453024688372077</v>
      </c>
      <c r="DA146" s="12">
        <v>2.074949156394798</v>
      </c>
      <c r="DB146" s="12">
        <v>49.36774354593392</v>
      </c>
      <c r="DC146" s="12">
        <v>0.6614790697536155</v>
      </c>
      <c r="DD146" s="12">
        <v>6.3682451249444965</v>
      </c>
      <c r="DE146" s="12">
        <v>0.4075231006615011</v>
      </c>
      <c r="DF146" s="12">
        <v>4.440990019601026</v>
      </c>
      <c r="DG146" s="12">
        <v>2.456520383188336</v>
      </c>
      <c r="DH146" s="12">
        <v>2.968102532996922</v>
      </c>
      <c r="DI146" s="12"/>
      <c r="DJ146" s="12">
        <v>11.889999399253375</v>
      </c>
      <c r="DK146" s="12">
        <v>0.8321836764276334</v>
      </c>
      <c r="DL146" s="12">
        <v>0.3574964240697002</v>
      </c>
      <c r="DM146" s="12">
        <v>0.2530829329932423</v>
      </c>
      <c r="DN146" s="12">
        <v>6.067658144747343</v>
      </c>
      <c r="DO146" s="12">
        <v>5.8527612654061825</v>
      </c>
      <c r="DP146" s="66"/>
      <c r="DQ146" s="12">
        <v>0.4550259938595049</v>
      </c>
      <c r="DR146" s="12">
        <v>9.625180504851555</v>
      </c>
      <c r="DS146" s="12">
        <v>4.726432725634358</v>
      </c>
      <c r="DT146" s="12">
        <v>3.2304551102252397</v>
      </c>
      <c r="DU146" s="12">
        <v>1.3431570384600877</v>
      </c>
      <c r="DV146" s="12">
        <v>17.980894704978432</v>
      </c>
    </row>
    <row r="147" spans="1:126" ht="15">
      <c r="A147" s="72">
        <v>1857</v>
      </c>
      <c r="B147" s="12"/>
      <c r="C147" s="32">
        <v>11.166673813333336</v>
      </c>
      <c r="D147" s="12">
        <v>17.481156568181817</v>
      </c>
      <c r="F147" s="32">
        <v>0.05104213335</v>
      </c>
      <c r="H147" s="12">
        <v>3.29317708333333</v>
      </c>
      <c r="K147" s="12">
        <v>0.14311383083333334</v>
      </c>
      <c r="L147" s="32">
        <v>0.12653724599999996</v>
      </c>
      <c r="M147" s="12">
        <v>0.156249856</v>
      </c>
      <c r="N147" s="12">
        <v>0.16493375999999998</v>
      </c>
      <c r="O147" s="32">
        <v>0.12456482500000002</v>
      </c>
      <c r="P147" s="32">
        <v>0.11012493750000002</v>
      </c>
      <c r="Q147" s="32">
        <v>0.15443109500000002</v>
      </c>
      <c r="R147" s="32">
        <v>0.11274435250000003</v>
      </c>
      <c r="S147" s="32">
        <v>0.2708904625</v>
      </c>
      <c r="T147" s="12"/>
      <c r="U147" s="12">
        <v>0.7563414733333333</v>
      </c>
      <c r="V147" s="12">
        <v>0.7562905683333334</v>
      </c>
      <c r="W147" s="12">
        <v>0.7650221</v>
      </c>
      <c r="X147" s="12">
        <v>0.7666725219999999</v>
      </c>
      <c r="Y147" s="52"/>
      <c r="Z147" s="12">
        <v>0.14226239249999997</v>
      </c>
      <c r="AA147" s="12">
        <v>0.14785512333333334</v>
      </c>
      <c r="AB147" s="32">
        <v>0.13741728649999999</v>
      </c>
      <c r="AC147" s="12"/>
      <c r="AD147" s="12">
        <v>6.833893258333333</v>
      </c>
      <c r="AH147" s="32">
        <v>6.180263949999999</v>
      </c>
      <c r="AJ147" s="12">
        <v>5.874673469999999</v>
      </c>
      <c r="AK147" s="32">
        <v>4.150313429999999</v>
      </c>
      <c r="AL147" s="32"/>
      <c r="AM147" s="12">
        <v>1.3135066833333333</v>
      </c>
      <c r="AN147" s="12"/>
      <c r="AO147" s="12">
        <v>0.03136320938333335</v>
      </c>
      <c r="AP147" s="12">
        <v>24.810918500000007</v>
      </c>
      <c r="AQ147" s="12"/>
      <c r="AR147" s="32">
        <v>0.520080090625</v>
      </c>
      <c r="AS147" s="12">
        <v>3.6596333874999987</v>
      </c>
      <c r="AT147" s="12">
        <v>0.7958918349999999</v>
      </c>
      <c r="AU147" s="32">
        <v>0.46076932220833355</v>
      </c>
      <c r="AV147" s="32">
        <v>0.12358697979166669</v>
      </c>
      <c r="AW147" s="12"/>
      <c r="AX147" s="32">
        <v>1.9480798625</v>
      </c>
      <c r="AY147" s="12"/>
      <c r="AZ147" s="12">
        <v>21.10384794166667</v>
      </c>
      <c r="BB147" s="32">
        <v>4.764909495757575</v>
      </c>
      <c r="BC147" s="12"/>
      <c r="BD147" s="12">
        <v>0.4858871125832541</v>
      </c>
      <c r="BE147" s="12"/>
      <c r="BF147" s="12"/>
      <c r="BG147" s="32">
        <v>1.9428062574583334</v>
      </c>
      <c r="BH147" s="12">
        <f t="shared" si="5"/>
        <v>0.6071733425103969</v>
      </c>
      <c r="BI147" s="32">
        <v>0.8666379277083334</v>
      </c>
      <c r="BK147" s="32">
        <v>0.26055175329166663</v>
      </c>
      <c r="BL147" s="12"/>
      <c r="BM147" s="32">
        <v>0.26248361400000003</v>
      </c>
      <c r="BN147" s="32">
        <v>0.10936883545454545</v>
      </c>
      <c r="BO147" s="13">
        <v>0.1294867995833333</v>
      </c>
      <c r="BS147" s="12">
        <v>2.058537575</v>
      </c>
      <c r="BU147" s="12"/>
      <c r="BV147" s="12">
        <v>0.24492790581332247</v>
      </c>
      <c r="BW147" s="12"/>
      <c r="BX147" s="12">
        <v>0.13167198666666663</v>
      </c>
      <c r="BY147" s="32">
        <v>0.5196575005128204</v>
      </c>
      <c r="CB147" s="50">
        <v>1.5268001245833331</v>
      </c>
      <c r="CC147" s="12"/>
      <c r="CD147" s="32">
        <v>2.75045305</v>
      </c>
      <c r="CG147" s="12">
        <v>24.56342525486242</v>
      </c>
      <c r="CI147" s="46">
        <v>1857</v>
      </c>
      <c r="CJ147" s="12">
        <v>3.294681959425086</v>
      </c>
      <c r="CK147" s="12">
        <v>1.3954399651658667</v>
      </c>
      <c r="CL147" s="12">
        <v>7.748951926515371</v>
      </c>
      <c r="CM147" s="12">
        <v>6.85241778715831</v>
      </c>
      <c r="CN147" s="12">
        <v>8.461455629398833</v>
      </c>
      <c r="CO147" s="12">
        <v>8.912943788679517</v>
      </c>
      <c r="CP147" s="12">
        <v>6.905564247308519</v>
      </c>
      <c r="CQ147" s="12">
        <v>0.7378169083501875</v>
      </c>
      <c r="CR147" s="12">
        <v>7.7428001035865925</v>
      </c>
      <c r="CS147" s="12">
        <v>1.797858208291161</v>
      </c>
      <c r="CT147" s="12">
        <v>12.725208352572361</v>
      </c>
      <c r="CU147" s="12">
        <v>1.0194591372205666</v>
      </c>
      <c r="CV147" s="12"/>
      <c r="CW147" s="12">
        <v>69.05957194339288</v>
      </c>
      <c r="CX147" s="12">
        <v>1.6981929354478429</v>
      </c>
      <c r="CY147" s="12">
        <v>0.7037426024766704</v>
      </c>
      <c r="CZ147" s="12">
        <v>3.479672353840159</v>
      </c>
      <c r="DA147" s="12">
        <v>1.9815288502856745</v>
      </c>
      <c r="DB147" s="12">
        <v>43.09400682430428</v>
      </c>
      <c r="DC147" s="12">
        <v>0.7798855248847596</v>
      </c>
      <c r="DD147" s="12">
        <v>6.69168193923624</v>
      </c>
      <c r="DE147" s="12">
        <v>0.4013042107767646</v>
      </c>
      <c r="DF147" s="12">
        <v>5.188489470964308</v>
      </c>
      <c r="DG147" s="12">
        <v>2.5799837782910604</v>
      </c>
      <c r="DH147" s="12">
        <v>3.153089738141701</v>
      </c>
      <c r="DI147" s="12"/>
      <c r="DJ147" s="12">
        <v>12.607526064938716</v>
      </c>
      <c r="DK147" s="12">
        <v>0.838077252642695</v>
      </c>
      <c r="DL147" s="12">
        <v>0.22928508652614366</v>
      </c>
      <c r="DM147" s="12">
        <v>0.17636137646275116</v>
      </c>
      <c r="DN147" s="12">
        <v>5.921838518667512</v>
      </c>
      <c r="DO147" s="12">
        <v>6.694083722121423</v>
      </c>
      <c r="DP147" s="66"/>
      <c r="DQ147" s="12">
        <v>0.4240584858926387</v>
      </c>
      <c r="DR147" s="12">
        <v>13.45173171464069</v>
      </c>
      <c r="DS147" s="12">
        <v>5.85303219012812</v>
      </c>
      <c r="DT147" s="12">
        <v>3.371057550439051</v>
      </c>
      <c r="DU147" s="12">
        <v>1.377902271146644</v>
      </c>
      <c r="DV147" s="12">
        <v>17.84860742078787</v>
      </c>
    </row>
    <row r="148" spans="1:126" ht="15">
      <c r="A148" s="72">
        <v>1858</v>
      </c>
      <c r="B148" s="12"/>
      <c r="C148" s="32">
        <v>9.232220165833333</v>
      </c>
      <c r="D148" s="12">
        <v>16.144609613636362</v>
      </c>
      <c r="F148" s="32">
        <v>0.05000212620000002</v>
      </c>
      <c r="H148" s="12">
        <v>2.844609375</v>
      </c>
      <c r="K148" s="12">
        <v>0.11998944524999983</v>
      </c>
      <c r="L148" s="32">
        <v>0.11958325408333328</v>
      </c>
      <c r="M148" s="12">
        <v>0.15797234133333332</v>
      </c>
      <c r="N148" s="12">
        <v>0.1632865625</v>
      </c>
      <c r="O148" s="32">
        <v>0.12624535000000003</v>
      </c>
      <c r="P148" s="32">
        <v>0.10642691250000001</v>
      </c>
      <c r="Q148" s="32">
        <v>0.15826734</v>
      </c>
      <c r="R148" s="32">
        <v>0.1150909525</v>
      </c>
      <c r="S148" s="32">
        <v>0.28006334999999993</v>
      </c>
      <c r="T148" s="12"/>
      <c r="U148" s="12">
        <v>0.7387942683333333</v>
      </c>
      <c r="V148" s="12">
        <v>0.7179880766666668</v>
      </c>
      <c r="W148" s="12">
        <v>0.745396705</v>
      </c>
      <c r="X148" s="12">
        <v>0.7491842184999999</v>
      </c>
      <c r="Y148" s="52"/>
      <c r="Z148" s="12">
        <v>0.126474725</v>
      </c>
      <c r="AA148" s="12">
        <v>0.12303975</v>
      </c>
      <c r="AB148" s="32">
        <v>0.12277402875</v>
      </c>
      <c r="AC148" s="12"/>
      <c r="AD148" s="12">
        <v>5.1748237999999995</v>
      </c>
      <c r="AH148" s="32">
        <v>4.8098236375</v>
      </c>
      <c r="AJ148" s="12">
        <v>6.06402447</v>
      </c>
      <c r="AK148" s="32">
        <v>3.07071012</v>
      </c>
      <c r="AL148" s="32"/>
      <c r="AM148" s="12">
        <v>1.4523020979166668</v>
      </c>
      <c r="AN148" s="12"/>
      <c r="AO148" s="12">
        <v>0.02522535276666666</v>
      </c>
      <c r="AP148" s="12">
        <v>20.814415000000007</v>
      </c>
      <c r="AQ148" s="12"/>
      <c r="AR148" s="32">
        <v>0.3179664470833333</v>
      </c>
      <c r="AS148" s="12">
        <v>3.3771683</v>
      </c>
      <c r="AT148" s="12">
        <v>0.5887665175</v>
      </c>
      <c r="AU148" s="32">
        <v>0.40577621100000016</v>
      </c>
      <c r="AV148" s="32">
        <v>0.10504403966666667</v>
      </c>
      <c r="AW148" s="12"/>
      <c r="AX148" s="32">
        <v>1.9709390862499998</v>
      </c>
      <c r="AY148" s="12"/>
      <c r="AZ148" s="12">
        <v>16.11780596875</v>
      </c>
      <c r="BB148" s="32">
        <v>3.544771749999999</v>
      </c>
      <c r="BC148" s="12"/>
      <c r="BD148" s="12">
        <v>0.36981475261583036</v>
      </c>
      <c r="BE148" s="12"/>
      <c r="BF148" s="12"/>
      <c r="BG148" s="32">
        <v>1.47968129125</v>
      </c>
      <c r="BH148" s="12">
        <f t="shared" si="5"/>
        <v>0.4623740109664576</v>
      </c>
      <c r="BI148" s="32">
        <v>0.7289081247916667</v>
      </c>
      <c r="BK148" s="32">
        <v>0.22735822645833334</v>
      </c>
      <c r="BL148" s="12"/>
      <c r="BM148" s="32">
        <v>0.25014374325</v>
      </c>
      <c r="BN148" s="32">
        <v>0.11178246975</v>
      </c>
      <c r="BO148" s="13">
        <v>0.10955546708333333</v>
      </c>
      <c r="BS148" s="12">
        <v>2.2084284375</v>
      </c>
      <c r="BU148" s="12"/>
      <c r="BV148" s="12">
        <v>0.2569194944715778</v>
      </c>
      <c r="BW148" s="12"/>
      <c r="BX148" s="12">
        <v>0.10227156916666667</v>
      </c>
      <c r="BY148" s="32">
        <v>0.4939920819230768</v>
      </c>
      <c r="CB148" s="50">
        <v>1.6457217160000002</v>
      </c>
      <c r="CC148" s="12"/>
      <c r="CD148" s="32">
        <v>2.7192053166666663</v>
      </c>
      <c r="CG148" s="12">
        <v>24.745480288108265</v>
      </c>
      <c r="CI148" s="46">
        <v>1858</v>
      </c>
      <c r="CJ148" s="12">
        <v>3.023084518623885</v>
      </c>
      <c r="CK148" s="12">
        <v>1.2949378666173308</v>
      </c>
      <c r="CL148" s="12">
        <v>6.545001467177954</v>
      </c>
      <c r="CM148" s="12">
        <v>6.523832220081938</v>
      </c>
      <c r="CN148" s="12">
        <v>8.61813853596929</v>
      </c>
      <c r="CO148" s="12">
        <v>8.889329710044759</v>
      </c>
      <c r="CP148" s="12">
        <v>6.963011979835452</v>
      </c>
      <c r="CQ148" s="12">
        <v>0.7225114711668019</v>
      </c>
      <c r="CR148" s="12">
        <v>6.837125983270707</v>
      </c>
      <c r="CS148" s="12">
        <v>1.3895656935327223</v>
      </c>
      <c r="CT148" s="12">
        <v>13.232722608006704</v>
      </c>
      <c r="CU148" s="12">
        <v>0.7598619674495456</v>
      </c>
      <c r="CV148" s="12"/>
      <c r="CW148" s="12">
        <v>73.78128064838958</v>
      </c>
      <c r="CX148" s="12">
        <v>1.3759756676161614</v>
      </c>
      <c r="CY148" s="12">
        <v>0.593648581127123</v>
      </c>
      <c r="CZ148" s="12">
        <v>2.0850319217683095</v>
      </c>
      <c r="DA148" s="12">
        <v>1.84214030115414</v>
      </c>
      <c r="DB148" s="12">
        <v>32.115457457274225</v>
      </c>
      <c r="DC148" s="12">
        <v>0.6918987701769067</v>
      </c>
      <c r="DD148" s="12">
        <v>5.729716894058892</v>
      </c>
      <c r="DE148" s="12">
        <v>0.40902242794248145</v>
      </c>
      <c r="DF148" s="12">
        <v>3.9920552102530884</v>
      </c>
      <c r="DG148" s="12">
        <v>1.933559238712658</v>
      </c>
      <c r="DH148" s="12">
        <v>2.417638594646947</v>
      </c>
      <c r="DI148" s="12"/>
      <c r="DJ148" s="12">
        <v>9.673313142680684</v>
      </c>
      <c r="DK148" s="12">
        <v>0.7101107767799915</v>
      </c>
      <c r="DL148" s="12">
        <v>0.22012542915314687</v>
      </c>
      <c r="DM148" s="12">
        <v>0.15503434394859847</v>
      </c>
      <c r="DN148" s="12">
        <v>6.097385440470054</v>
      </c>
      <c r="DO148" s="12">
        <v>6.62884382386038</v>
      </c>
      <c r="DP148" s="66"/>
      <c r="DQ148" s="12">
        <v>0.4583078024811639</v>
      </c>
      <c r="DR148" s="12">
        <v>14.201749188885014</v>
      </c>
      <c r="DS148" s="12">
        <v>4.5847141488284535</v>
      </c>
      <c r="DT148" s="12">
        <v>3.228367143824684</v>
      </c>
      <c r="DU148" s="12">
        <v>1.4962693242450276</v>
      </c>
      <c r="DV148" s="12">
        <v>17.776625626612056</v>
      </c>
    </row>
    <row r="149" spans="1:126" ht="15">
      <c r="A149" s="72">
        <v>1859</v>
      </c>
      <c r="B149" s="12"/>
      <c r="C149" s="32">
        <v>8.958297868333332</v>
      </c>
      <c r="D149" s="12">
        <v>14.74507675</v>
      </c>
      <c r="F149" s="32">
        <v>0.05437569929999999</v>
      </c>
      <c r="H149" s="12">
        <v>3.47288020833333</v>
      </c>
      <c r="K149" s="12">
        <v>0.1307188150833335</v>
      </c>
      <c r="L149" s="32">
        <v>0.11256437408333334</v>
      </c>
      <c r="M149" s="12">
        <v>0.1494402</v>
      </c>
      <c r="N149" s="12">
        <v>0.14026654333333335</v>
      </c>
      <c r="O149" s="32">
        <v>0.12033560000000001</v>
      </c>
      <c r="P149" s="32">
        <v>0.11075632500000002</v>
      </c>
      <c r="Q149" s="32">
        <v>0.1469641133333333</v>
      </c>
      <c r="R149" s="32">
        <v>0.0997207225</v>
      </c>
      <c r="S149" s="32">
        <v>0.263668265</v>
      </c>
      <c r="T149" s="12"/>
      <c r="U149" s="12">
        <v>0.8376228185</v>
      </c>
      <c r="V149" s="12">
        <v>0.8212473966666667</v>
      </c>
      <c r="W149" s="12">
        <v>0.85162639</v>
      </c>
      <c r="X149" s="12">
        <v>0.8533548944999999</v>
      </c>
      <c r="Y149" s="52"/>
      <c r="Z149" s="12">
        <v>0.12309371749999998</v>
      </c>
      <c r="AA149" s="12">
        <v>0.11737332166666666</v>
      </c>
      <c r="AB149" s="32">
        <v>0.12115285800000002</v>
      </c>
      <c r="AC149" s="12"/>
      <c r="AD149" s="12">
        <v>6.221817325</v>
      </c>
      <c r="AH149" s="32">
        <v>5.8100401625</v>
      </c>
      <c r="AJ149" s="12">
        <v>6.156144938333334</v>
      </c>
      <c r="AK149" s="32">
        <v>3.0817111</v>
      </c>
      <c r="AL149" s="32"/>
      <c r="AM149" s="12">
        <v>1.5080497562500002</v>
      </c>
      <c r="AN149" s="12"/>
      <c r="AO149" s="12">
        <v>0.02658167006666668</v>
      </c>
      <c r="AP149" s="12">
        <v>22.009631000000002</v>
      </c>
      <c r="AQ149" s="12"/>
      <c r="AR149" s="32">
        <v>0.30554428229166664</v>
      </c>
      <c r="AS149" s="12">
        <v>3.4344419208333328</v>
      </c>
      <c r="AT149" s="12">
        <v>0.5510326545833333</v>
      </c>
      <c r="AU149" s="32">
        <v>0.46717317120833335</v>
      </c>
      <c r="AV149" s="32">
        <v>0.10520804924999999</v>
      </c>
      <c r="AW149" s="12"/>
      <c r="AX149" s="32">
        <v>1.9669180949999996</v>
      </c>
      <c r="AY149" s="12"/>
      <c r="AZ149" s="12">
        <v>15.458713989583334</v>
      </c>
      <c r="BB149" s="32">
        <v>4.030438573333331</v>
      </c>
      <c r="BC149" s="12"/>
      <c r="BD149" s="12">
        <v>0.36882700119682443</v>
      </c>
      <c r="BE149" s="12"/>
      <c r="BF149" s="12"/>
      <c r="BG149" s="32">
        <v>1.3760067845</v>
      </c>
      <c r="BH149" s="12">
        <f t="shared" si="5"/>
        <v>0.4362084464242061</v>
      </c>
      <c r="BI149" s="32">
        <v>0.8763011425</v>
      </c>
      <c r="BK149" s="32">
        <v>0.2142514708333333</v>
      </c>
      <c r="BL149" s="12"/>
      <c r="BM149" s="32">
        <v>0.23499624374999994</v>
      </c>
      <c r="BN149" s="32">
        <v>0.09630489412499998</v>
      </c>
      <c r="BO149" s="13">
        <v>0.10002731833333335</v>
      </c>
      <c r="BS149" s="12">
        <v>2.5305928625</v>
      </c>
      <c r="BU149" s="12"/>
      <c r="BV149" s="12">
        <v>0.217138024013024</v>
      </c>
      <c r="BW149" s="12"/>
      <c r="BX149" s="12">
        <v>0.09953931</v>
      </c>
      <c r="BY149" s="32">
        <v>0.4949999541025641</v>
      </c>
      <c r="CB149" s="50">
        <v>1.4102985854166668</v>
      </c>
      <c r="CC149" s="12"/>
      <c r="CD149" s="32">
        <v>2.5629534541666663</v>
      </c>
      <c r="CG149" s="12">
        <v>24.384029452439265</v>
      </c>
      <c r="CI149" s="46">
        <v>1859</v>
      </c>
      <c r="CJ149" s="12">
        <v>2.7662370730201538</v>
      </c>
      <c r="CK149" s="12">
        <v>1.4682078562292213</v>
      </c>
      <c r="CL149" s="12">
        <v>7.0259853732178765</v>
      </c>
      <c r="CM149" s="12">
        <v>6.051220293532466</v>
      </c>
      <c r="CN149" s="12">
        <v>8.033585921599714</v>
      </c>
      <c r="CO149" s="12">
        <v>7.524579752430068</v>
      </c>
      <c r="CP149" s="12">
        <v>6.568146238854405</v>
      </c>
      <c r="CQ149" s="12">
        <v>0.8112907861105405</v>
      </c>
      <c r="CR149" s="12">
        <v>6.571102981462229</v>
      </c>
      <c r="CS149" s="12">
        <v>1.6500177458580545</v>
      </c>
      <c r="CT149" s="12">
        <v>13.237520657109679</v>
      </c>
      <c r="CU149" s="12">
        <v>0.75144534226309</v>
      </c>
      <c r="CV149" s="12"/>
      <c r="CW149" s="12">
        <v>77.43642272597467</v>
      </c>
      <c r="CX149" s="12">
        <v>1.4287798907392113</v>
      </c>
      <c r="CY149" s="12">
        <v>0.6189697939443928</v>
      </c>
      <c r="CZ149" s="12">
        <v>1.9738049797294286</v>
      </c>
      <c r="DA149" s="12">
        <v>1.846022508671664</v>
      </c>
      <c r="DB149" s="12">
        <v>29.6181346568002</v>
      </c>
      <c r="DC149" s="12">
        <v>0.7849516277635069</v>
      </c>
      <c r="DD149" s="12">
        <v>5.654841204947575</v>
      </c>
      <c r="DE149" s="12">
        <v>0.4022256688947981</v>
      </c>
      <c r="DF149" s="12">
        <v>3.772874770132397</v>
      </c>
      <c r="DG149" s="12">
        <v>2.166365426091022</v>
      </c>
      <c r="DH149" s="12">
        <v>2.3759616590219466</v>
      </c>
      <c r="DI149" s="12"/>
      <c r="DJ149" s="12">
        <v>8.864152840886288</v>
      </c>
      <c r="DK149" s="12">
        <v>0.841232825871493</v>
      </c>
      <c r="DL149" s="12">
        <v>0.2037750828169486</v>
      </c>
      <c r="DM149" s="12">
        <v>0.14396307004523945</v>
      </c>
      <c r="DN149" s="12">
        <v>5.17640103002295</v>
      </c>
      <c r="DO149" s="12">
        <v>5.555838280545011</v>
      </c>
      <c r="DP149" s="66"/>
      <c r="DQ149" s="12">
        <v>0.5174945562842383</v>
      </c>
      <c r="DR149" s="12">
        <v>11.826604055347321</v>
      </c>
      <c r="DS149" s="12">
        <v>4.421757091176454</v>
      </c>
      <c r="DT149" s="12">
        <v>3.1877043090079487</v>
      </c>
      <c r="DU149" s="12">
        <v>1.263469862539552</v>
      </c>
      <c r="DV149" s="12">
        <v>16.510455184138113</v>
      </c>
    </row>
    <row r="150" spans="1:126" ht="15">
      <c r="A150" s="72">
        <v>1860</v>
      </c>
      <c r="B150" s="12"/>
      <c r="C150" s="32">
        <v>6.166484136666669</v>
      </c>
      <c r="D150" s="12">
        <v>13.478496583333335</v>
      </c>
      <c r="F150" s="32">
        <v>0.0533343291</v>
      </c>
      <c r="H150" s="12">
        <v>3.03480208333333</v>
      </c>
      <c r="K150" s="12">
        <v>0.1220939945833335</v>
      </c>
      <c r="L150" s="32">
        <v>0.1142925905</v>
      </c>
      <c r="M150" s="12">
        <v>0.13871845866666666</v>
      </c>
      <c r="N150" s="12">
        <v>0.1321120475</v>
      </c>
      <c r="O150" s="32">
        <v>0.13755665000000003</v>
      </c>
      <c r="P150" s="32">
        <v>0.1335423875</v>
      </c>
      <c r="Q150" s="32">
        <v>0.14977538333333332</v>
      </c>
      <c r="R150" s="32">
        <v>0.12910211</v>
      </c>
      <c r="S150" s="32">
        <v>0.26167113</v>
      </c>
      <c r="T150" s="12"/>
      <c r="U150" s="12">
        <v>0.7247668566666668</v>
      </c>
      <c r="V150" s="12">
        <v>0.7084177006666666</v>
      </c>
      <c r="W150" s="12">
        <v>0.717510755</v>
      </c>
      <c r="X150" s="12">
        <v>0.7187584859999999</v>
      </c>
      <c r="Y150" s="52"/>
      <c r="Z150" s="12">
        <v>0.10065962500000003</v>
      </c>
      <c r="AA150" s="12">
        <v>0.09566929833333332</v>
      </c>
      <c r="AB150" s="32">
        <v>0.096370033925</v>
      </c>
      <c r="AC150" s="12"/>
      <c r="AD150" s="12">
        <v>6.040976708333334</v>
      </c>
      <c r="AH150" s="32">
        <v>5.417252925</v>
      </c>
      <c r="AJ150" s="12">
        <v>6.80508818</v>
      </c>
      <c r="AK150" s="32">
        <v>3.155113295</v>
      </c>
      <c r="AL150" s="32"/>
      <c r="AM150" s="12">
        <v>1.4189251375</v>
      </c>
      <c r="AN150" s="12"/>
      <c r="AO150" s="12">
        <v>0.0267474527</v>
      </c>
      <c r="AP150" s="12">
        <v>21.625939499999994</v>
      </c>
      <c r="AQ150" s="12"/>
      <c r="AR150" s="32">
        <v>0.3487032011458333</v>
      </c>
      <c r="AS150" s="12">
        <v>3.6272525416666688</v>
      </c>
      <c r="AT150" s="12">
        <v>0.46539998250000003</v>
      </c>
      <c r="AU150" s="32">
        <v>0.402142950125</v>
      </c>
      <c r="AV150" s="32">
        <v>0.089710445</v>
      </c>
      <c r="AW150" s="12"/>
      <c r="AX150" s="32">
        <v>1.88395155</v>
      </c>
      <c r="AY150" s="12"/>
      <c r="AZ150" s="12">
        <v>16.45709232291667</v>
      </c>
      <c r="BB150" s="32">
        <v>4.389017524999998</v>
      </c>
      <c r="BC150" s="12"/>
      <c r="BD150" s="12">
        <v>0.3606204256343497</v>
      </c>
      <c r="BE150" s="12"/>
      <c r="BF150" s="12"/>
      <c r="BG150" s="32">
        <v>1.4170918054999997</v>
      </c>
      <c r="BH150" s="12">
        <f t="shared" si="5"/>
        <v>0.44442805778358735</v>
      </c>
      <c r="BI150" s="32">
        <v>0.8269589791666667</v>
      </c>
      <c r="BK150" s="32">
        <v>0.2181618297083333</v>
      </c>
      <c r="BL150" s="12"/>
      <c r="BM150" s="32">
        <v>0.22121375399999998</v>
      </c>
      <c r="BN150" s="32">
        <v>0.10251972758333333</v>
      </c>
      <c r="BO150" s="13">
        <v>0.10184247333333335</v>
      </c>
      <c r="BS150" s="12">
        <v>2.6561563937500003</v>
      </c>
      <c r="BU150" s="12"/>
      <c r="BV150" s="12">
        <v>0.19570283882783884</v>
      </c>
      <c r="BW150" s="12"/>
      <c r="BX150" s="12">
        <v>0.06390541500000002</v>
      </c>
      <c r="BY150" s="32">
        <v>0.44892868410256404</v>
      </c>
      <c r="CB150" s="50">
        <v>1.3485509595833332</v>
      </c>
      <c r="CC150" s="12"/>
      <c r="CD150" s="32">
        <v>2.75045305</v>
      </c>
      <c r="CG150" s="12">
        <v>24.56342525486242</v>
      </c>
      <c r="CI150" s="46">
        <v>1860</v>
      </c>
      <c r="CJ150" s="12">
        <v>2.4175439070085423</v>
      </c>
      <c r="CK150" s="12">
        <v>1.3712058025072658</v>
      </c>
      <c r="CL150" s="12">
        <v>6.6106972398735975</v>
      </c>
      <c r="CM150" s="12">
        <v>6.189328477107847</v>
      </c>
      <c r="CN150" s="12">
        <v>7.5120714542392655</v>
      </c>
      <c r="CO150" s="12">
        <v>7.139273688872784</v>
      </c>
      <c r="CP150" s="12">
        <v>7.450732904525701</v>
      </c>
      <c r="CQ150" s="12">
        <v>0.6941860537530187</v>
      </c>
      <c r="CR150" s="12">
        <v>5.333695788759716</v>
      </c>
      <c r="CS150" s="12">
        <v>1.582912505896457</v>
      </c>
      <c r="CT150" s="12">
        <v>14.740611883083133</v>
      </c>
      <c r="CU150" s="12">
        <v>0.7750038959235519</v>
      </c>
      <c r="CV150" s="12"/>
      <c r="CW150" s="12">
        <v>72.36462579154552</v>
      </c>
      <c r="CX150" s="12">
        <v>1.4482681489428588</v>
      </c>
      <c r="CY150" s="12">
        <v>0.6172299119553019</v>
      </c>
      <c r="CZ150" s="12">
        <v>2.263739023789621</v>
      </c>
      <c r="DA150" s="12">
        <v>1.963996960943796</v>
      </c>
      <c r="DB150" s="12">
        <v>25.199351030550048</v>
      </c>
      <c r="DC150" s="12">
        <v>0.6806580300992507</v>
      </c>
      <c r="DD150" s="12">
        <v>4.857423815725942</v>
      </c>
      <c r="DE150" s="12">
        <v>0.3880937863318282</v>
      </c>
      <c r="DF150" s="12">
        <v>4.046075637754621</v>
      </c>
      <c r="DG150" s="12">
        <v>2.376464131961636</v>
      </c>
      <c r="DH150" s="12">
        <v>2.3401856999414123</v>
      </c>
      <c r="DI150" s="12"/>
      <c r="DJ150" s="12">
        <v>9.195981525583225</v>
      </c>
      <c r="DK150" s="12">
        <v>0.7997058773701049</v>
      </c>
      <c r="DL150" s="12">
        <v>0.19323497552370278</v>
      </c>
      <c r="DM150" s="12">
        <v>0.14766929939555767</v>
      </c>
      <c r="DN150" s="12">
        <v>5.551028884666021</v>
      </c>
      <c r="DO150" s="12">
        <v>5.54101514630101</v>
      </c>
      <c r="DP150" s="66"/>
      <c r="DQ150" s="12">
        <v>0.5471678886540008</v>
      </c>
      <c r="DR150" s="12">
        <v>10.717287535772314</v>
      </c>
      <c r="DS150" s="12">
        <v>3.4899010296002713</v>
      </c>
      <c r="DT150" s="12">
        <v>2.9121689415157483</v>
      </c>
      <c r="DU150" s="12">
        <v>1.217037805532971</v>
      </c>
      <c r="DV150" s="12">
        <v>17.84860742078787</v>
      </c>
    </row>
    <row r="151" spans="1:126" ht="15">
      <c r="A151" s="72">
        <v>1861</v>
      </c>
      <c r="B151" s="12"/>
      <c r="C151" s="32">
        <v>6.833602243333331</v>
      </c>
      <c r="D151" s="12">
        <v>12.58981443181818</v>
      </c>
      <c r="F151" s="32">
        <v>0.05312669115</v>
      </c>
      <c r="H151" s="12">
        <v>3.02127604166667</v>
      </c>
      <c r="K151" s="12">
        <v>0.09843334541666682</v>
      </c>
      <c r="L151" s="32">
        <v>0.10716404050000003</v>
      </c>
      <c r="M151" s="12">
        <v>0.14387131733333333</v>
      </c>
      <c r="N151" s="12">
        <v>0.13535754749999998</v>
      </c>
      <c r="O151" s="32">
        <v>0.18965292499999997</v>
      </c>
      <c r="P151" s="32">
        <v>0.1375220625</v>
      </c>
      <c r="Q151" s="32">
        <v>0.1745694825</v>
      </c>
      <c r="R151" s="32">
        <v>0.14368036250000002</v>
      </c>
      <c r="S151" s="32">
        <v>0.29685321749999993</v>
      </c>
      <c r="T151" s="12"/>
      <c r="U151" s="12">
        <v>0.5868737766666666</v>
      </c>
      <c r="V151" s="12">
        <v>0.6292627158333334</v>
      </c>
      <c r="W151" s="12">
        <v>0.58855139</v>
      </c>
      <c r="X151" s="12">
        <v>0.5579316200000001</v>
      </c>
      <c r="Y151" s="52"/>
      <c r="Z151" s="12">
        <v>0.1681352875</v>
      </c>
      <c r="AA151" s="12">
        <v>0.16801290000000002</v>
      </c>
      <c r="AB151" s="32">
        <v>0.15058435625</v>
      </c>
      <c r="AC151" s="12"/>
      <c r="AD151" s="12">
        <v>5.690751441666667</v>
      </c>
      <c r="AH151" s="32">
        <v>5.170019225</v>
      </c>
      <c r="AJ151" s="12">
        <v>6.251579302045455</v>
      </c>
      <c r="AK151" s="32">
        <v>2.6103629999999995</v>
      </c>
      <c r="AL151" s="32"/>
      <c r="AM151" s="12">
        <v>1.4743702636363636</v>
      </c>
      <c r="AN151" s="12"/>
      <c r="AO151" s="12">
        <v>0.02467791915000002</v>
      </c>
      <c r="AP151" s="12">
        <v>19.1675975</v>
      </c>
      <c r="AQ151" s="12"/>
      <c r="AR151" s="32">
        <v>0.30783493906250003</v>
      </c>
      <c r="AS151" s="12">
        <v>3.1276678333333328</v>
      </c>
      <c r="AT151" s="12">
        <v>0.4252188404166667</v>
      </c>
      <c r="AU151" s="32">
        <v>0.3322940347083332</v>
      </c>
      <c r="AV151" s="32">
        <v>0.09426542316666667</v>
      </c>
      <c r="AW151" s="12"/>
      <c r="AX151" s="32">
        <v>3.42325873625</v>
      </c>
      <c r="AY151" s="12"/>
      <c r="AZ151" s="12">
        <v>14.767414002083335</v>
      </c>
      <c r="BB151" s="32">
        <v>5.320616741666667</v>
      </c>
      <c r="BC151" s="12"/>
      <c r="BD151" s="12">
        <v>0.31296821415609</v>
      </c>
      <c r="BE151" s="12"/>
      <c r="BF151" s="12"/>
      <c r="BG151" s="32">
        <v>1.3965492949999998</v>
      </c>
      <c r="BH151" s="12">
        <f t="shared" si="5"/>
        <v>0.4273793772890224</v>
      </c>
      <c r="BI151" s="32">
        <v>0.6683594335416667</v>
      </c>
      <c r="BK151" s="32">
        <v>0.21909941816666667</v>
      </c>
      <c r="BL151" s="12"/>
      <c r="BM151" s="32">
        <v>0.20707517474999995</v>
      </c>
      <c r="BN151" s="32">
        <v>0.11180097379166667</v>
      </c>
      <c r="BO151" s="13">
        <v>0.09272674333333336</v>
      </c>
      <c r="BS151" s="12">
        <v>4.07285298125</v>
      </c>
      <c r="BU151" s="12"/>
      <c r="BV151" s="12">
        <v>0.1977442850359517</v>
      </c>
      <c r="BW151" s="12"/>
      <c r="BX151" s="12">
        <v>0.07465448249999998</v>
      </c>
      <c r="BY151" s="32">
        <v>0.9145921055128206</v>
      </c>
      <c r="CB151" s="50">
        <v>1.3071490370833336</v>
      </c>
      <c r="CC151" s="12"/>
      <c r="CD151" s="32">
        <v>2.7170554625</v>
      </c>
      <c r="CG151" s="12">
        <v>24.930254121391094</v>
      </c>
      <c r="CI151" s="46">
        <v>1861</v>
      </c>
      <c r="CJ151" s="12">
        <v>2.340986717635155</v>
      </c>
      <c r="CK151" s="12">
        <v>1.3858938197054893</v>
      </c>
      <c r="CL151" s="12">
        <v>5.409259230956966</v>
      </c>
      <c r="CM151" s="12">
        <v>5.889959572168804</v>
      </c>
      <c r="CN151" s="12">
        <v>7.907468202339777</v>
      </c>
      <c r="CO151" s="12">
        <v>7.423895724131185</v>
      </c>
      <c r="CP151" s="12">
        <v>8.746758921205316</v>
      </c>
      <c r="CQ151" s="12">
        <v>0.5690253197335855</v>
      </c>
      <c r="CR151" s="12">
        <v>8.861708769762327</v>
      </c>
      <c r="CS151" s="12">
        <v>1.5227822655751226</v>
      </c>
      <c r="CT151" s="12">
        <v>13.743865184137533</v>
      </c>
      <c r="CU151" s="12">
        <v>0.6507701293907682</v>
      </c>
      <c r="CV151" s="12"/>
      <c r="CW151" s="12">
        <v>77.99810226390096</v>
      </c>
      <c r="CX151" s="12">
        <v>1.3561659327206748</v>
      </c>
      <c r="CY151" s="12">
        <v>0.5577047204145513</v>
      </c>
      <c r="CZ151" s="12">
        <v>2.0284298504374334</v>
      </c>
      <c r="DA151" s="12">
        <v>1.7187845434014277</v>
      </c>
      <c r="DB151" s="12">
        <v>23.3675558968704</v>
      </c>
      <c r="DC151" s="12">
        <v>0.5708326770610173</v>
      </c>
      <c r="DD151" s="12">
        <v>5.180279153949511</v>
      </c>
      <c r="DE151" s="12">
        <v>0.7157221588224139</v>
      </c>
      <c r="DF151" s="12">
        <v>3.6848766762228555</v>
      </c>
      <c r="DG151" s="12">
        <v>2.9238778318322254</v>
      </c>
      <c r="DH151" s="12">
        <v>2.061284859958583</v>
      </c>
      <c r="DI151" s="12"/>
      <c r="DJ151" s="12">
        <v>9.198015913981376</v>
      </c>
      <c r="DK151" s="12">
        <v>0.6559854106773816</v>
      </c>
      <c r="DL151" s="12">
        <v>0.18358594341212545</v>
      </c>
      <c r="DM151" s="12">
        <v>0.15051848514100208</v>
      </c>
      <c r="DN151" s="12">
        <v>6.143931361218449</v>
      </c>
      <c r="DO151" s="12">
        <v>5.313527325935038</v>
      </c>
      <c r="DP151" s="66"/>
      <c r="DQ151" s="12">
        <v>0.8515368988730947</v>
      </c>
      <c r="DR151" s="12">
        <v>10.992976255450355</v>
      </c>
      <c r="DS151" s="12">
        <v>4.879062552278866</v>
      </c>
      <c r="DT151" s="12">
        <v>6.021719619779219</v>
      </c>
      <c r="DU151" s="12">
        <v>1.1972880821034642</v>
      </c>
      <c r="DV151" s="12">
        <v>17.895206623878046</v>
      </c>
    </row>
    <row r="152" spans="1:126" ht="15">
      <c r="A152" s="72">
        <v>1862</v>
      </c>
      <c r="D152" s="12">
        <v>13.317762</v>
      </c>
      <c r="H152" s="12">
        <v>3.23244791666667</v>
      </c>
      <c r="K152" s="12">
        <v>0.139704625</v>
      </c>
      <c r="N152" s="12">
        <v>0.27503437500000005</v>
      </c>
      <c r="P152" s="12">
        <v>0.22216642500000003</v>
      </c>
      <c r="Q152" s="12">
        <v>0.28683354000000005</v>
      </c>
      <c r="R152" s="12">
        <v>0.2339657975</v>
      </c>
      <c r="S152" s="32">
        <v>0.30154627363636366</v>
      </c>
      <c r="T152" s="12"/>
      <c r="U152" s="12">
        <v>0.6328381366666668</v>
      </c>
      <c r="V152" s="12">
        <v>0.64411149</v>
      </c>
      <c r="W152" s="12">
        <v>0.620173005</v>
      </c>
      <c r="X152" s="51"/>
      <c r="Y152" s="52"/>
      <c r="Z152" s="12">
        <v>0.42876184000000006</v>
      </c>
      <c r="AA152" s="12">
        <v>0.431883665</v>
      </c>
      <c r="AB152" s="12"/>
      <c r="AC152" s="12"/>
      <c r="AD152" s="12">
        <v>5.971831766666666</v>
      </c>
      <c r="AJ152" s="12">
        <v>7.247999999999999</v>
      </c>
      <c r="AK152" s="32">
        <v>2.3861410000000003</v>
      </c>
      <c r="AM152" s="12">
        <v>2.2811812500000004</v>
      </c>
      <c r="AN152" s="12"/>
      <c r="AO152" s="12">
        <v>0.0237918058333333</v>
      </c>
      <c r="AP152" s="12">
        <v>22.70740625</v>
      </c>
      <c r="AR152" s="1">
        <v>0.3638675366666667</v>
      </c>
      <c r="AS152" s="12">
        <v>2.8751532</v>
      </c>
      <c r="AT152" s="12">
        <v>0.68122141</v>
      </c>
      <c r="AU152" s="12">
        <v>0.4053972999999999</v>
      </c>
      <c r="AV152" s="12">
        <v>0.18173435000000004</v>
      </c>
      <c r="AW152" s="12"/>
      <c r="AX152" s="12">
        <v>10.771347900000002</v>
      </c>
      <c r="AY152" s="12"/>
      <c r="AZ152" s="12">
        <v>10.995096208333333</v>
      </c>
      <c r="BA152" s="12"/>
      <c r="BB152" s="12">
        <v>6.498167783333332</v>
      </c>
      <c r="BC152" s="12"/>
      <c r="BD152" s="12">
        <v>0.4206262</v>
      </c>
      <c r="BE152" s="12"/>
      <c r="BF152" s="12"/>
      <c r="BG152" s="12">
        <v>1.7298749999999998</v>
      </c>
      <c r="BH152" s="12">
        <f t="shared" si="5"/>
        <v>0.5376253</v>
      </c>
      <c r="BI152" s="12">
        <v>0.7592184700000001</v>
      </c>
      <c r="BJ152" s="12"/>
      <c r="BK152" s="12">
        <v>0.3787933333333334</v>
      </c>
      <c r="BL152" s="12"/>
      <c r="BM152" s="12"/>
      <c r="BN152" s="12">
        <v>0.14385890999999998</v>
      </c>
      <c r="BO152" s="13">
        <v>0.11342288750000001</v>
      </c>
      <c r="BS152" s="12">
        <v>14.0847174</v>
      </c>
      <c r="BU152" s="12"/>
      <c r="BV152" s="12">
        <v>0.20315934065934066</v>
      </c>
      <c r="BW152" s="12"/>
      <c r="BX152" s="12">
        <v>0.13895255750000002</v>
      </c>
      <c r="BY152" s="12">
        <v>1.8432338566666664</v>
      </c>
      <c r="CB152" s="13">
        <v>1.4564184249999996</v>
      </c>
      <c r="CC152" s="12"/>
      <c r="CD152" s="12">
        <v>2.9242500000000002</v>
      </c>
      <c r="CG152" s="12">
        <v>24.56342525486242</v>
      </c>
      <c r="CI152" s="46">
        <v>1862</v>
      </c>
      <c r="CJ152" s="12">
        <v>2.453473885867853</v>
      </c>
      <c r="CK152" s="12">
        <v>1.3828481989662527</v>
      </c>
      <c r="CL152" s="12">
        <v>7.563299547137169</v>
      </c>
      <c r="CO152" s="12">
        <v>14.862729888226665</v>
      </c>
      <c r="CP152" s="12">
        <v>13.196731409610537</v>
      </c>
      <c r="CQ152" s="12">
        <v>0.6115463249639378</v>
      </c>
      <c r="CR152" s="12">
        <v>23.275505405118864</v>
      </c>
      <c r="CS152" s="12">
        <v>1.649973423305611</v>
      </c>
      <c r="CT152" s="12">
        <v>15.699797729033754</v>
      </c>
      <c r="CU152" s="12">
        <v>0.5861179610106267</v>
      </c>
      <c r="CV152" s="12"/>
      <c r="CW152" s="12">
        <v>117.37248431315443</v>
      </c>
      <c r="CX152" s="32">
        <v>1.288035770360684</v>
      </c>
      <c r="CY152" s="12">
        <v>0.614963259265348</v>
      </c>
      <c r="CZ152" s="32">
        <v>2.3613825732054368</v>
      </c>
      <c r="DA152" s="32">
        <v>1.5565443803675063</v>
      </c>
      <c r="DB152" s="32">
        <v>36.87982113514956</v>
      </c>
      <c r="DC152" s="32">
        <v>0.6862816179926282</v>
      </c>
      <c r="DD152" s="32">
        <v>9.83869594191508</v>
      </c>
      <c r="DE152" s="32">
        <v>2.21889633542242</v>
      </c>
      <c r="DF152" s="32">
        <v>2.705642395145432</v>
      </c>
      <c r="DG152" s="32">
        <v>3.5179643804137717</v>
      </c>
      <c r="DH152" s="12">
        <v>2.7297279323479025</v>
      </c>
      <c r="DJ152" s="12">
        <v>11.2263289994069</v>
      </c>
      <c r="DK152" s="12">
        <v>0.7342128401557484</v>
      </c>
      <c r="DM152" s="12">
        <v>0.2564004822948168</v>
      </c>
      <c r="DN152" s="12">
        <v>7.78820335300028</v>
      </c>
      <c r="DO152" s="12">
        <v>5.5940963729374245</v>
      </c>
      <c r="DP152" s="66"/>
      <c r="DQ152" s="12">
        <v>2.9014500426933933</v>
      </c>
      <c r="DR152" s="12">
        <v>10.918643865337616</v>
      </c>
      <c r="DS152" s="12">
        <v>7.5225842753115835</v>
      </c>
      <c r="DT152" s="12">
        <v>11.96199129866934</v>
      </c>
      <c r="DU152" s="12">
        <v>1.3142771903854498</v>
      </c>
      <c r="DV152" s="12">
        <v>18.977436275173428</v>
      </c>
    </row>
    <row r="153" spans="1:126" ht="15">
      <c r="A153" s="72">
        <v>1863</v>
      </c>
      <c r="D153" s="12">
        <v>13.714365</v>
      </c>
      <c r="H153" s="12">
        <v>3.78136931818182</v>
      </c>
      <c r="K153" s="12">
        <v>0.191716689583333</v>
      </c>
      <c r="N153" s="12">
        <v>0.371650895</v>
      </c>
      <c r="P153" s="12">
        <v>0.30734662500000004</v>
      </c>
      <c r="Q153" s="12">
        <v>0.37833488</v>
      </c>
      <c r="R153" s="12">
        <v>0.32081933</v>
      </c>
      <c r="S153" s="32">
        <v>0.4287570174999999</v>
      </c>
      <c r="T153" s="12"/>
      <c r="U153" s="12">
        <v>0.9154568366666667</v>
      </c>
      <c r="V153" s="12">
        <v>0.9151147358333334</v>
      </c>
      <c r="W153" s="12">
        <v>0.923551095</v>
      </c>
      <c r="X153" s="51"/>
      <c r="Y153" s="52"/>
      <c r="Z153" s="12">
        <v>0.7370788999999999</v>
      </c>
      <c r="AA153" s="12">
        <v>0.7366639683333333</v>
      </c>
      <c r="AB153" s="12"/>
      <c r="AC153" s="12"/>
      <c r="AD153" s="12">
        <v>6.791751666666667</v>
      </c>
      <c r="AJ153" s="12">
        <v>7.29046875</v>
      </c>
      <c r="AK153" s="32">
        <v>3.3960430000000006</v>
      </c>
      <c r="AM153" s="12">
        <v>2.2107599999999996</v>
      </c>
      <c r="AN153" s="12"/>
      <c r="AO153" s="12">
        <v>0.0400105208333333</v>
      </c>
      <c r="AP153" s="12">
        <v>33.64261400000001</v>
      </c>
      <c r="AR153" s="1">
        <v>0.45502764125000006</v>
      </c>
      <c r="AS153" s="12">
        <v>4.917252891666667</v>
      </c>
      <c r="AT153" s="12">
        <v>0.9115200616666665</v>
      </c>
      <c r="AU153" s="12">
        <v>0.6391121333333333</v>
      </c>
      <c r="AV153" s="12">
        <v>0.28625167500000004</v>
      </c>
      <c r="AW153" s="12"/>
      <c r="AX153" s="12">
        <v>18.874859875</v>
      </c>
      <c r="AY153" s="12"/>
      <c r="AZ153" s="12">
        <v>13.735263291666666</v>
      </c>
      <c r="BA153" s="12"/>
      <c r="BB153" s="12">
        <v>7.865395824999999</v>
      </c>
      <c r="BC153" s="12"/>
      <c r="BD153" s="12">
        <v>0.6908895</v>
      </c>
      <c r="BE153" s="12"/>
      <c r="BF153" s="12"/>
      <c r="BG153" s="12">
        <v>2.7708749999999998</v>
      </c>
      <c r="BH153" s="12">
        <f t="shared" si="5"/>
        <v>0.8654411249999999</v>
      </c>
      <c r="BI153" s="12">
        <v>1.01659561</v>
      </c>
      <c r="BJ153" s="12"/>
      <c r="BK153" s="12">
        <v>0.4765629166666667</v>
      </c>
      <c r="BL153" s="12"/>
      <c r="BM153" s="12"/>
      <c r="BN153" s="12">
        <v>0.16083177499999998</v>
      </c>
      <c r="BO153" s="13">
        <v>0.15749389500000002</v>
      </c>
      <c r="BS153" s="12">
        <v>7.8753738</v>
      </c>
      <c r="BU153" s="12"/>
      <c r="BV153" s="12">
        <v>0.26932234432234436</v>
      </c>
      <c r="BW153" s="12"/>
      <c r="BX153" s="12">
        <v>0.26357302500000007</v>
      </c>
      <c r="BY153" s="12">
        <v>3.092486116666667</v>
      </c>
      <c r="CB153" s="13">
        <v>1.7254146500000005</v>
      </c>
      <c r="CC153" s="12"/>
      <c r="CD153" s="12">
        <v>4.0425</v>
      </c>
      <c r="CG153" s="12">
        <v>24.65411668579488</v>
      </c>
      <c r="CI153" s="46">
        <v>1863</v>
      </c>
      <c r="CJ153" s="12">
        <v>2.53586666236186</v>
      </c>
      <c r="CK153" s="12">
        <v>1.623650641931349</v>
      </c>
      <c r="CL153" s="12">
        <v>10.417438820866401</v>
      </c>
      <c r="CO153" s="12">
        <v>20.15799396976222</v>
      </c>
      <c r="CP153" s="12">
        <v>18.113763258052654</v>
      </c>
      <c r="CQ153" s="12">
        <v>0.8910821733797593</v>
      </c>
      <c r="CR153" s="12">
        <v>40.00355556323731</v>
      </c>
      <c r="CS153" s="12">
        <v>1.883439621717872</v>
      </c>
      <c r="CT153" s="12">
        <v>15.850094114342255</v>
      </c>
      <c r="CU153" s="12">
        <v>0.8372644039197692</v>
      </c>
      <c r="CV153" s="12"/>
      <c r="CW153" s="12">
        <v>120.41960164111296</v>
      </c>
      <c r="CX153" s="32">
        <v>2.1740786046228773</v>
      </c>
      <c r="CY153" s="12">
        <v>0.9144751170575046</v>
      </c>
      <c r="CZ153" s="32">
        <v>2.9638849571042303</v>
      </c>
      <c r="DA153" s="32">
        <v>2.671920805486259</v>
      </c>
      <c r="DB153" s="32">
        <v>49.52987920374757</v>
      </c>
      <c r="DC153" s="32">
        <v>1.0859231640597722</v>
      </c>
      <c r="DD153" s="32">
        <v>15.554249962087132</v>
      </c>
      <c r="DE153" s="32">
        <v>3.902574620817492</v>
      </c>
      <c r="DF153" s="32">
        <v>3.3924141845608604</v>
      </c>
      <c r="DG153" s="32">
        <v>4.273873077347286</v>
      </c>
      <c r="DH153" s="12">
        <v>4.500203527078066</v>
      </c>
      <c r="DJ153" s="12">
        <v>18.04847439148002</v>
      </c>
      <c r="DK153" s="12">
        <v>0.9867427870553868</v>
      </c>
      <c r="DM153" s="12">
        <v>0.3237707452179521</v>
      </c>
      <c r="DN153" s="12">
        <v>8.73922442618425</v>
      </c>
      <c r="DO153" s="12">
        <v>8.557851793645241</v>
      </c>
      <c r="DP153" s="12"/>
      <c r="DQ153" s="12">
        <v>1.6283158722698075</v>
      </c>
      <c r="DR153" s="12">
        <v>14.527965918071956</v>
      </c>
      <c r="DS153" s="12">
        <v>14.321944890325765</v>
      </c>
      <c r="DT153" s="12">
        <v>20.143332515059626</v>
      </c>
      <c r="DU153" s="12">
        <v>1.5627690709948547</v>
      </c>
      <c r="DV153" s="12">
        <v>26.33137825688925</v>
      </c>
    </row>
    <row r="154" spans="1:126" ht="15">
      <c r="A154" s="72">
        <v>1864</v>
      </c>
      <c r="D154" s="12">
        <v>19.541928</v>
      </c>
      <c r="H154" s="12">
        <v>5.72924479166667</v>
      </c>
      <c r="K154" s="12">
        <v>0.334221479166667</v>
      </c>
      <c r="N154" s="12">
        <v>0.405055959</v>
      </c>
      <c r="P154" s="12">
        <v>0.42643785000000006</v>
      </c>
      <c r="Q154" s="12">
        <v>0.47504957500000006</v>
      </c>
      <c r="R154" s="12">
        <v>0.4193863075</v>
      </c>
      <c r="S154" s="32">
        <v>0.5760341125</v>
      </c>
      <c r="T154" s="12"/>
      <c r="U154" s="12">
        <v>1.5170309266666668</v>
      </c>
      <c r="V154" s="12">
        <v>1.4692416050000003</v>
      </c>
      <c r="W154" s="12">
        <v>1.497370285</v>
      </c>
      <c r="X154" s="51"/>
      <c r="Y154" s="52"/>
      <c r="Z154" s="12">
        <v>1.1975124</v>
      </c>
      <c r="AA154" s="12">
        <v>1.1883565616666667</v>
      </c>
      <c r="AB154" s="12"/>
      <c r="AC154" s="12"/>
      <c r="AD154" s="12">
        <v>9.413940608333334</v>
      </c>
      <c r="AJ154" s="12">
        <v>8.335671875000001</v>
      </c>
      <c r="AK154" s="32">
        <v>7.394051749999999</v>
      </c>
      <c r="AM154" s="12">
        <v>2.6021374999999995</v>
      </c>
      <c r="AN154" s="12"/>
      <c r="AO154" s="12">
        <v>0.0646502983333333</v>
      </c>
      <c r="AP154" s="12">
        <v>56.2525694</v>
      </c>
      <c r="AR154" s="1">
        <v>0.8477346629166667</v>
      </c>
      <c r="AS154" s="12">
        <v>8.091420099999999</v>
      </c>
      <c r="AT154" s="12">
        <v>1.5223508166666668</v>
      </c>
      <c r="AU154" s="12">
        <v>0.8824874333333333</v>
      </c>
      <c r="AV154" s="12">
        <v>0.40356267</v>
      </c>
      <c r="AW154" s="12"/>
      <c r="AX154" s="12">
        <v>23.416655100000003</v>
      </c>
      <c r="AY154" s="12"/>
      <c r="AZ154" s="12">
        <v>31.029071916666666</v>
      </c>
      <c r="BA154" s="12"/>
      <c r="BB154" s="12">
        <v>11.761863516666667</v>
      </c>
      <c r="BC154" s="12"/>
      <c r="BD154" s="12">
        <v>1.7653628</v>
      </c>
      <c r="BE154" s="12"/>
      <c r="BF154" s="12"/>
      <c r="BG154" s="12">
        <v>6.555749999999998</v>
      </c>
      <c r="BH154" s="12">
        <f t="shared" si="5"/>
        <v>2.0802781999999995</v>
      </c>
      <c r="BI154" s="12">
        <v>1.5775845499999996</v>
      </c>
      <c r="BJ154" s="12"/>
      <c r="BK154" s="12">
        <v>0.8585375</v>
      </c>
      <c r="BL154" s="12"/>
      <c r="BM154" s="12"/>
      <c r="BN154" s="12">
        <v>0.22229376</v>
      </c>
      <c r="BO154" s="13">
        <v>0.24751345666666671</v>
      </c>
      <c r="BS154" s="12">
        <v>11.1881136</v>
      </c>
      <c r="BU154" s="12"/>
      <c r="BV154" s="12">
        <v>0.5577152014652014</v>
      </c>
      <c r="BW154" s="12"/>
      <c r="BX154" s="12">
        <v>0.26457103583333325</v>
      </c>
      <c r="BY154" s="12">
        <v>3.125011109999999</v>
      </c>
      <c r="CB154" s="13">
        <v>2.2184967500000004</v>
      </c>
      <c r="CC154" s="12"/>
      <c r="CD154" s="12">
        <v>5.251312499999999</v>
      </c>
      <c r="CG154" s="12">
        <v>24.65411668579488</v>
      </c>
      <c r="CI154" s="46">
        <v>1864</v>
      </c>
      <c r="CJ154" s="12">
        <v>3.613417298830516</v>
      </c>
      <c r="CK154" s="12">
        <v>2.4600326498243783</v>
      </c>
      <c r="CL154" s="12">
        <v>18.160817503187815</v>
      </c>
      <c r="CO154" s="12">
        <v>21.969853130417604</v>
      </c>
      <c r="CP154" s="12">
        <v>23.643538193457015</v>
      </c>
      <c r="CQ154" s="12">
        <v>1.450659490544961</v>
      </c>
      <c r="CR154" s="12">
        <v>64.76268817662546</v>
      </c>
      <c r="CS154" s="12">
        <v>2.6106061600064168</v>
      </c>
      <c r="CT154" s="12">
        <v>18.122453885427557</v>
      </c>
      <c r="CU154" s="12">
        <v>1.822938146253058</v>
      </c>
      <c r="CV154" s="12"/>
      <c r="CW154" s="12">
        <v>130.08907361159325</v>
      </c>
      <c r="CX154" s="32">
        <v>3.512946781534716</v>
      </c>
      <c r="CY154" s="12">
        <v>1.529059988824007</v>
      </c>
      <c r="CZ154" s="32">
        <v>5.521836010076747</v>
      </c>
      <c r="DA154" s="32">
        <v>4.39668940919406</v>
      </c>
      <c r="DB154" s="32">
        <v>82.72100113447655</v>
      </c>
      <c r="DC154" s="32">
        <v>1.4994450830563495</v>
      </c>
      <c r="DD154" s="32">
        <v>21.9286564682889</v>
      </c>
      <c r="DE154" s="32">
        <v>4.8416382692587545</v>
      </c>
      <c r="DF154" s="32">
        <v>7.663738325840724</v>
      </c>
      <c r="DG154" s="32">
        <v>6.391122957033754</v>
      </c>
      <c r="DH154" s="12">
        <v>11.4989327513769</v>
      </c>
      <c r="DJ154" s="12">
        <v>42.70177687262872</v>
      </c>
      <c r="DK154" s="12">
        <v>1.531258014858551</v>
      </c>
      <c r="DM154" s="12">
        <v>0.5832781320260383</v>
      </c>
      <c r="DN154" s="12">
        <v>12.078925679831238</v>
      </c>
      <c r="DO154" s="12">
        <v>13.449305314889617</v>
      </c>
      <c r="DP154" s="12"/>
      <c r="DQ154" s="12">
        <v>2.313259461492189</v>
      </c>
      <c r="DR154" s="12">
        <v>30.084646185833968</v>
      </c>
      <c r="DS154" s="12">
        <v>14.376174476813024</v>
      </c>
      <c r="DT154" s="12">
        <v>20.355188520566802</v>
      </c>
      <c r="DU154" s="12">
        <v>2.0093709677280205</v>
      </c>
      <c r="DV154" s="12">
        <v>34.205144287601904</v>
      </c>
    </row>
    <row r="155" spans="1:126" ht="15">
      <c r="A155" s="72">
        <v>1865</v>
      </c>
      <c r="D155" s="12">
        <v>18.414051</v>
      </c>
      <c r="H155" s="12">
        <v>7.16604166666667</v>
      </c>
      <c r="K155" s="12">
        <v>0.2891479375</v>
      </c>
      <c r="N155" s="12">
        <v>0.4741185166666666</v>
      </c>
      <c r="P155" s="12">
        <v>0.32873115</v>
      </c>
      <c r="Q155" s="12">
        <v>0.404017075</v>
      </c>
      <c r="R155" s="12">
        <v>0.34332713499999995</v>
      </c>
      <c r="S155" s="32">
        <v>0.6000694</v>
      </c>
      <c r="T155" s="12"/>
      <c r="U155" s="12">
        <v>1.1621529400000001</v>
      </c>
      <c r="V155" s="12">
        <v>1.088315455</v>
      </c>
      <c r="W155" s="12">
        <v>1.14711223</v>
      </c>
      <c r="X155" s="51"/>
      <c r="Y155" s="52"/>
      <c r="Z155" s="12">
        <v>0.5666799750000002</v>
      </c>
      <c r="AA155" s="12">
        <v>0.56694454</v>
      </c>
      <c r="AB155" s="12"/>
      <c r="AC155" s="12"/>
      <c r="AD155" s="12">
        <v>9.377526999999999</v>
      </c>
      <c r="AJ155" s="12">
        <v>9.00054375</v>
      </c>
      <c r="AK155" s="32">
        <v>7.478588249999998</v>
      </c>
      <c r="AM155" s="12">
        <v>2.1751599999999995</v>
      </c>
      <c r="AN155" s="12"/>
      <c r="AO155" s="12">
        <v>0.0487030683333333</v>
      </c>
      <c r="AP155" s="12">
        <v>42.70859900000001</v>
      </c>
      <c r="AR155" s="1">
        <v>0.8258574445833334</v>
      </c>
      <c r="AS155" s="12">
        <v>7.583120341666667</v>
      </c>
      <c r="AT155" s="12">
        <v>1.4773141416666664</v>
      </c>
      <c r="AU155" s="12">
        <v>0.6804923999999999</v>
      </c>
      <c r="AV155" s="12">
        <v>0.35470316250000006</v>
      </c>
      <c r="AW155" s="12"/>
      <c r="AX155" s="12">
        <v>9.854331774999999</v>
      </c>
      <c r="AY155" s="12"/>
      <c r="AZ155" s="12">
        <v>30.260410583333332</v>
      </c>
      <c r="BA155" s="12"/>
      <c r="BB155" s="12">
        <v>11.344554841666666</v>
      </c>
      <c r="BC155" s="12"/>
      <c r="BD155" s="12">
        <v>2.27116215</v>
      </c>
      <c r="BE155" s="12"/>
      <c r="BF155" s="12"/>
      <c r="BG155" s="12">
        <v>7.908</v>
      </c>
      <c r="BH155" s="12">
        <f t="shared" si="5"/>
        <v>2.5447905375</v>
      </c>
      <c r="BI155" s="12">
        <v>1.2341630700000001</v>
      </c>
      <c r="BJ155" s="12"/>
      <c r="BK155" s="12">
        <v>0.69972375</v>
      </c>
      <c r="BL155" s="12"/>
      <c r="BM155" s="12"/>
      <c r="BN155" s="12">
        <v>0.20292466999999995</v>
      </c>
      <c r="BO155" s="13">
        <v>0.21284485083333338</v>
      </c>
      <c r="BS155" s="12">
        <v>8.0524793</v>
      </c>
      <c r="BU155" s="12"/>
      <c r="BV155" s="12">
        <v>0.4571085164835165</v>
      </c>
      <c r="BW155" s="12"/>
      <c r="BX155" s="12">
        <v>0.2229163541666667</v>
      </c>
      <c r="BY155" s="12">
        <v>1.7550263533333332</v>
      </c>
      <c r="CB155" s="13">
        <v>2.4355013250000006</v>
      </c>
      <c r="CC155" s="12"/>
      <c r="CD155" s="12">
        <v>8.001437499999998</v>
      </c>
      <c r="CG155" s="12">
        <v>24.802041385909654</v>
      </c>
      <c r="CI155" s="46">
        <v>1865</v>
      </c>
      <c r="CJ155" s="12">
        <v>3.425295412381883</v>
      </c>
      <c r="CK155" s="12">
        <v>3.0954286810396296</v>
      </c>
      <c r="CL155" s="12">
        <v>15.805895884006022</v>
      </c>
      <c r="CO155" s="12">
        <v>25.87003555882408</v>
      </c>
      <c r="CP155" s="12">
        <v>19.326447499200665</v>
      </c>
      <c r="CQ155" s="12">
        <v>1.1058652922994068</v>
      </c>
      <c r="CR155" s="12">
        <v>30.955931991207976</v>
      </c>
      <c r="CS155" s="12">
        <v>2.616111249792305</v>
      </c>
      <c r="CT155" s="12">
        <v>19.685349081410084</v>
      </c>
      <c r="CU155" s="12">
        <v>1.854842552846776</v>
      </c>
      <c r="CV155" s="12"/>
      <c r="CW155" s="12">
        <v>108.50760876732029</v>
      </c>
      <c r="CX155" s="32">
        <v>2.6622898781987585</v>
      </c>
      <c r="CY155" s="12">
        <v>1.167872590884476</v>
      </c>
      <c r="CZ155" s="32">
        <v>5.41161176206537</v>
      </c>
      <c r="DA155" s="32">
        <v>4.145214094645635</v>
      </c>
      <c r="DB155" s="32">
        <v>80.7554558854602</v>
      </c>
      <c r="DC155" s="32">
        <v>1.1631702734387996</v>
      </c>
      <c r="DD155" s="32">
        <v>19.389386985347837</v>
      </c>
      <c r="DE155" s="32">
        <v>2.0497110408758346</v>
      </c>
      <c r="DF155" s="32">
        <v>7.518733276321897</v>
      </c>
      <c r="DG155" s="32">
        <v>6.201353335877754</v>
      </c>
      <c r="DH155" s="12">
        <v>14.88228735493039</v>
      </c>
      <c r="DJ155" s="12">
        <v>51.81890179122154</v>
      </c>
      <c r="DK155" s="12">
        <v>1.2051088007520205</v>
      </c>
      <c r="DM155" s="12">
        <v>0.4782347707305102</v>
      </c>
      <c r="DN155" s="12">
        <v>11.092613124090777</v>
      </c>
      <c r="DO155" s="12">
        <v>11.634886905318009</v>
      </c>
      <c r="DP155" s="12"/>
      <c r="DQ155" s="12">
        <v>1.6749238917962161</v>
      </c>
      <c r="DR155" s="12">
        <v>24.805599055780586</v>
      </c>
      <c r="DS155" s="12">
        <v>12.185432534169626</v>
      </c>
      <c r="DT155" s="12">
        <v>11.500194517499454</v>
      </c>
      <c r="DU155" s="12">
        <v>2.219155204191323</v>
      </c>
      <c r="DV155" s="12">
        <v>52.43117147206589</v>
      </c>
    </row>
    <row r="156" spans="1:126" ht="15">
      <c r="A156" s="72">
        <v>1866</v>
      </c>
      <c r="D156" s="12">
        <v>19.303728</v>
      </c>
      <c r="H156" s="12">
        <v>6.374078125</v>
      </c>
      <c r="K156" s="12">
        <v>0.347112979166667</v>
      </c>
      <c r="N156" s="12">
        <v>0.3285744</v>
      </c>
      <c r="P156" s="12">
        <v>0.257061675</v>
      </c>
      <c r="Q156" s="12">
        <v>0.370805435</v>
      </c>
      <c r="R156" s="12">
        <v>0.28299018249999996</v>
      </c>
      <c r="S156" s="32">
        <v>0.4938264625</v>
      </c>
      <c r="T156" s="12"/>
      <c r="U156" s="12">
        <v>0.8194389449999999</v>
      </c>
      <c r="V156" s="12">
        <v>0.9213585666666667</v>
      </c>
      <c r="W156" s="12">
        <v>0.91802652</v>
      </c>
      <c r="X156" s="51"/>
      <c r="Y156" s="52"/>
      <c r="Z156" s="12">
        <v>0.37832606999999996</v>
      </c>
      <c r="AA156" s="12">
        <v>0.38090466666666667</v>
      </c>
      <c r="AB156" s="12"/>
      <c r="AC156" s="12"/>
      <c r="AD156" s="12">
        <v>11.278399183333333</v>
      </c>
      <c r="AJ156" s="12">
        <v>8.001112500000001</v>
      </c>
      <c r="AK156" s="32">
        <v>4.567422</v>
      </c>
      <c r="AM156" s="12">
        <v>1.8090362499999997</v>
      </c>
      <c r="AN156" s="12"/>
      <c r="AO156" s="12">
        <v>0.0471545983333333</v>
      </c>
      <c r="AP156" s="12">
        <v>44.1652685</v>
      </c>
      <c r="AR156" s="1">
        <v>0.7752375650000001</v>
      </c>
      <c r="AS156" s="12">
        <v>7.772199191666667</v>
      </c>
      <c r="AT156" s="12">
        <v>1.2692002224999999</v>
      </c>
      <c r="AU156" s="12">
        <v>0.5916845666666666</v>
      </c>
      <c r="AV156" s="12">
        <v>0.3155459675</v>
      </c>
      <c r="AW156" s="12"/>
      <c r="AX156" s="12">
        <v>4.604297850000001</v>
      </c>
      <c r="AY156" s="12"/>
      <c r="AZ156" s="12">
        <v>27.25731670833333</v>
      </c>
      <c r="BA156" s="12"/>
      <c r="BB156" s="12">
        <v>10.407329275</v>
      </c>
      <c r="BC156" s="12"/>
      <c r="BD156" s="12">
        <v>2.4338319</v>
      </c>
      <c r="BE156" s="12"/>
      <c r="BF156" s="12"/>
      <c r="BG156" s="12">
        <v>7.793625000000001</v>
      </c>
      <c r="BH156" s="12">
        <f t="shared" si="5"/>
        <v>2.5568642250000004</v>
      </c>
      <c r="BI156" s="12">
        <v>1.1042776900000002</v>
      </c>
      <c r="BJ156" s="12"/>
      <c r="BK156" s="12">
        <v>0.6145422916666666</v>
      </c>
      <c r="BL156" s="12"/>
      <c r="BM156" s="12"/>
      <c r="BN156" s="12">
        <v>0.17906681000000002</v>
      </c>
      <c r="BO156" s="13">
        <v>0.15728853833333337</v>
      </c>
      <c r="BS156" s="12">
        <v>3.4895976</v>
      </c>
      <c r="BU156" s="12"/>
      <c r="BV156" s="12">
        <v>0.5008928571428571</v>
      </c>
      <c r="BW156" s="12"/>
      <c r="BX156" s="12">
        <v>0.21498135</v>
      </c>
      <c r="BY156" s="12">
        <v>0.8338098933333334</v>
      </c>
      <c r="CB156" s="13">
        <v>2.8457508500000004</v>
      </c>
      <c r="CC156" s="12"/>
      <c r="CD156" s="12">
        <v>6.502124999999999</v>
      </c>
      <c r="CG156" s="12">
        <v>24.766660442420484</v>
      </c>
      <c r="CI156" s="46">
        <v>1866</v>
      </c>
      <c r="CJ156" s="12">
        <v>3.5856665748663348</v>
      </c>
      <c r="CK156" s="12">
        <v>2.749406008790009</v>
      </c>
      <c r="CL156" s="12">
        <v>18.947411755551894</v>
      </c>
      <c r="CO156" s="12">
        <v>17.9029193087185</v>
      </c>
      <c r="CP156" s="12">
        <v>16.280348571773295</v>
      </c>
      <c r="CQ156" s="12">
        <v>0.8641757476172675</v>
      </c>
      <c r="CR156" s="12">
        <v>20.70271058434372</v>
      </c>
      <c r="CS156" s="12">
        <v>3.1419217807919804</v>
      </c>
      <c r="CT156" s="12">
        <v>17.474500568704237</v>
      </c>
      <c r="CU156" s="12">
        <v>1.1311978977124104</v>
      </c>
      <c r="CV156" s="12"/>
      <c r="CW156" s="12">
        <v>86.89586188893782</v>
      </c>
      <c r="CX156" s="32">
        <v>2.573967683185747</v>
      </c>
      <c r="CY156" s="12">
        <v>1.205982589071477</v>
      </c>
      <c r="CZ156" s="32">
        <v>5.072667248233522</v>
      </c>
      <c r="DA156" s="32">
        <v>4.242510858689828</v>
      </c>
      <c r="DB156" s="32">
        <v>69.28020748080087</v>
      </c>
      <c r="DC156" s="32">
        <v>1.0099276879155092</v>
      </c>
      <c r="DD156" s="32">
        <v>17.224303707628803</v>
      </c>
      <c r="DE156" s="32">
        <v>0.956332450744018</v>
      </c>
      <c r="DF156" s="32">
        <v>6.762900295399781</v>
      </c>
      <c r="DG156" s="32">
        <v>5.680915577471174</v>
      </c>
      <c r="DH156" s="12">
        <v>15.925465849730802</v>
      </c>
      <c r="DJ156" s="12">
        <v>50.99658229605267</v>
      </c>
      <c r="DK156" s="12">
        <v>1.0767429363137981</v>
      </c>
      <c r="DM156" s="12">
        <v>0.41941807161870903</v>
      </c>
      <c r="DN156" s="12">
        <v>9.774490683029446</v>
      </c>
      <c r="DO156" s="12">
        <v>8.585708052131418</v>
      </c>
      <c r="DP156" s="12"/>
      <c r="DQ156" s="12">
        <v>0.7248044183150408</v>
      </c>
      <c r="DR156" s="12">
        <v>27.14283880699862</v>
      </c>
      <c r="DS156" s="12">
        <v>11.73491169357455</v>
      </c>
      <c r="DT156" s="12">
        <v>5.455927741536991</v>
      </c>
      <c r="DU156" s="12">
        <v>2.5892632257780854</v>
      </c>
      <c r="DV156" s="12">
        <v>42.54581823756229</v>
      </c>
    </row>
    <row r="157" spans="1:126" ht="15">
      <c r="A157" s="72">
        <v>1867</v>
      </c>
      <c r="D157" s="12">
        <v>23.3520561</v>
      </c>
      <c r="H157" s="12">
        <v>6.499125</v>
      </c>
      <c r="K157" s="12">
        <v>0.25250525</v>
      </c>
      <c r="N157" s="12">
        <v>0.25105952666666664</v>
      </c>
      <c r="P157" s="12">
        <v>0.2364613</v>
      </c>
      <c r="Q157" s="12">
        <v>0.34929048</v>
      </c>
      <c r="R157" s="12">
        <v>0.2487884875</v>
      </c>
      <c r="S157" s="32">
        <v>0.42167415500000005</v>
      </c>
      <c r="T157" s="12"/>
      <c r="U157" s="12">
        <v>1.2146392700000004</v>
      </c>
      <c r="V157" s="12">
        <v>1.1186951025000003</v>
      </c>
      <c r="W157" s="12">
        <v>1.227118599</v>
      </c>
      <c r="X157" s="51"/>
      <c r="Y157" s="52"/>
      <c r="Z157" s="12">
        <v>0.26772185200000004</v>
      </c>
      <c r="AA157" s="12">
        <v>0.26050484999999995</v>
      </c>
      <c r="AB157" s="12"/>
      <c r="AC157" s="12"/>
      <c r="AD157" s="12">
        <v>12.157644625</v>
      </c>
      <c r="AJ157" s="12">
        <v>7.751962500000002</v>
      </c>
      <c r="AK157" s="32">
        <v>5.11573875</v>
      </c>
      <c r="AM157" s="12">
        <v>2.12532</v>
      </c>
      <c r="AN157" s="12"/>
      <c r="AO157" s="12">
        <v>0.0410662958333333</v>
      </c>
      <c r="AP157" s="12">
        <v>40.375890500000004</v>
      </c>
      <c r="AR157" s="1">
        <v>0.7049781645833332</v>
      </c>
      <c r="AS157" s="12">
        <v>6.850139099999998</v>
      </c>
      <c r="AT157" s="12">
        <v>1.2108749483333334</v>
      </c>
      <c r="AU157" s="12">
        <v>0.7258661666666666</v>
      </c>
      <c r="AV157" s="12">
        <v>0.29117643500000007</v>
      </c>
      <c r="AW157" s="12"/>
      <c r="AX157" s="12">
        <v>4.333204375</v>
      </c>
      <c r="AY157" s="12"/>
      <c r="AZ157" s="12">
        <v>20.730295166666664</v>
      </c>
      <c r="BA157" s="12"/>
      <c r="BB157" s="12">
        <v>10.788989528333332</v>
      </c>
      <c r="BC157" s="12"/>
      <c r="BD157" s="12">
        <v>2.68685896363636</v>
      </c>
      <c r="BE157" s="12"/>
      <c r="BF157" s="12"/>
      <c r="BG157" s="12">
        <v>6.280124999999999</v>
      </c>
      <c r="BH157" s="12">
        <f t="shared" si="5"/>
        <v>2.2417459909090898</v>
      </c>
      <c r="BI157" s="12">
        <v>1.5383417799999999</v>
      </c>
      <c r="BJ157" s="12"/>
      <c r="BK157" s="12">
        <v>0.6245466666666667</v>
      </c>
      <c r="BL157" s="12"/>
      <c r="BM157" s="12"/>
      <c r="BN157" s="12">
        <v>0.175332495</v>
      </c>
      <c r="BO157" s="13">
        <v>0.16124898833333334</v>
      </c>
      <c r="BS157" s="12">
        <v>3.4839005</v>
      </c>
      <c r="BU157" s="12"/>
      <c r="BV157" s="12">
        <v>0.5438988095238096</v>
      </c>
      <c r="BW157" s="12"/>
      <c r="BX157" s="12">
        <v>0.21498135</v>
      </c>
      <c r="BY157" s="12">
        <v>0.6408538033333333</v>
      </c>
      <c r="CB157" s="13">
        <v>2.9459139750000007</v>
      </c>
      <c r="CC157" s="12"/>
      <c r="CD157" s="12">
        <v>6.311375</v>
      </c>
      <c r="CG157" s="12">
        <v>24.930254121391094</v>
      </c>
      <c r="CI157" s="46">
        <v>1867</v>
      </c>
      <c r="CJ157" s="12">
        <v>4.366295196224858</v>
      </c>
      <c r="CK157" s="12">
        <v>2.8218611524510995</v>
      </c>
      <c r="CL157" s="12">
        <v>13.8742241890658</v>
      </c>
      <c r="CO157" s="12">
        <v>13.769751158671562</v>
      </c>
      <c r="CP157" s="12">
        <v>14.915186384797947</v>
      </c>
      <c r="CQ157" s="12">
        <v>1.1648687318472055</v>
      </c>
      <c r="CR157" s="12">
        <v>14.499057253629179</v>
      </c>
      <c r="CS157" s="12">
        <v>3.4092324005947847</v>
      </c>
      <c r="CT157" s="12">
        <v>17.042186513623836</v>
      </c>
      <c r="CU157" s="12">
        <v>1.2753666705614763</v>
      </c>
      <c r="CV157" s="12"/>
      <c r="CW157" s="12">
        <v>100.16488272632064</v>
      </c>
      <c r="CX157" s="32">
        <v>2.256440192852091</v>
      </c>
      <c r="CY157" s="12">
        <v>1.1097918528582809</v>
      </c>
      <c r="CZ157" s="32">
        <v>4.643404172548051</v>
      </c>
      <c r="DA157" s="32">
        <v>3.7638966159984943</v>
      </c>
      <c r="DB157" s="32">
        <v>66.5330740572726</v>
      </c>
      <c r="DC157" s="32">
        <v>1.2471418327443156</v>
      </c>
      <c r="DD157" s="32">
        <v>15.999061951238424</v>
      </c>
      <c r="DE157" s="32">
        <v>0.9059701964833419</v>
      </c>
      <c r="DF157" s="32">
        <v>5.17743464753001</v>
      </c>
      <c r="DG157" s="32">
        <v>5.928148404422478</v>
      </c>
      <c r="DH157" s="12">
        <v>17.697246169561975</v>
      </c>
      <c r="DJ157" s="12">
        <v>41.364626727635724</v>
      </c>
      <c r="DK157" s="12">
        <v>1.5098917913761067</v>
      </c>
      <c r="DM157" s="12">
        <v>0.4290611901700857</v>
      </c>
      <c r="DN157" s="12">
        <v>9.633868378016924</v>
      </c>
      <c r="DO157" s="12">
        <v>8.860032076151771</v>
      </c>
      <c r="DP157" s="12"/>
      <c r="DQ157" s="12">
        <v>0.7284009124340951</v>
      </c>
      <c r="DR157" s="12">
        <v>29.667967373308016</v>
      </c>
      <c r="DS157" s="12">
        <v>11.812425469838825</v>
      </c>
      <c r="DT157" s="12">
        <v>4.22104311010832</v>
      </c>
      <c r="DU157" s="12">
        <v>2.6981037478511163</v>
      </c>
      <c r="DV157" s="12">
        <v>41.57045775571855</v>
      </c>
    </row>
    <row r="158" spans="1:126" ht="15">
      <c r="A158" s="72">
        <v>1868</v>
      </c>
      <c r="D158" s="12">
        <v>25.271829</v>
      </c>
      <c r="H158" s="12">
        <v>6.74921875</v>
      </c>
      <c r="K158" s="12">
        <v>0.2641496375</v>
      </c>
      <c r="N158" s="12">
        <v>0.22527260000000002</v>
      </c>
      <c r="P158" s="12">
        <v>0.2301059</v>
      </c>
      <c r="Q158" s="12">
        <v>0.35353664500000004</v>
      </c>
      <c r="R158" s="12">
        <v>0.23436667500000002</v>
      </c>
      <c r="S158" s="32">
        <v>0.4133604999999999</v>
      </c>
      <c r="T158" s="12"/>
      <c r="U158" s="12">
        <v>1.219142535</v>
      </c>
      <c r="V158" s="12">
        <v>1.1465037608333335</v>
      </c>
      <c r="W158" s="12">
        <v>1.2280341</v>
      </c>
      <c r="X158" s="51"/>
      <c r="Y158" s="52"/>
      <c r="Z158" s="12">
        <v>0.27625046750000004</v>
      </c>
      <c r="AA158" s="12">
        <v>0.26427618333333336</v>
      </c>
      <c r="AB158" s="12"/>
      <c r="AC158" s="12"/>
      <c r="AD158" s="12">
        <v>10.843890733333334</v>
      </c>
      <c r="AJ158" s="12">
        <v>7.747243750000001</v>
      </c>
      <c r="AK158" s="32">
        <v>6.325427250000001</v>
      </c>
      <c r="AM158" s="12">
        <v>2.86702375</v>
      </c>
      <c r="AN158" s="12"/>
      <c r="AO158" s="12">
        <v>0.0386849366666667</v>
      </c>
      <c r="AP158" s="12">
        <v>36.503322749999995</v>
      </c>
      <c r="AR158" s="1">
        <v>0.6883560216666667</v>
      </c>
      <c r="AS158" s="12">
        <v>5.5338039000000006</v>
      </c>
      <c r="AT158" s="12">
        <v>1.2905509425</v>
      </c>
      <c r="AU158" s="12">
        <v>0.7912834999999999</v>
      </c>
      <c r="AV158" s="12">
        <v>0.3340004350000001</v>
      </c>
      <c r="AW158" s="12"/>
      <c r="AX158" s="12">
        <v>3.6408245500000005</v>
      </c>
      <c r="AY158" s="12"/>
      <c r="AZ158" s="12">
        <v>23.961463458333334</v>
      </c>
      <c r="BA158" s="12"/>
      <c r="BB158" s="12">
        <v>10.397808925</v>
      </c>
      <c r="BC158" s="12"/>
      <c r="BD158" s="12">
        <v>2.29333885</v>
      </c>
      <c r="BE158" s="12"/>
      <c r="BF158" s="12"/>
      <c r="BG158" s="12">
        <v>5.9540999999999995</v>
      </c>
      <c r="BH158" s="12">
        <f t="shared" si="5"/>
        <v>2.0618597125</v>
      </c>
      <c r="BI158" s="12">
        <v>1.7253590900000002</v>
      </c>
      <c r="BJ158" s="12"/>
      <c r="BK158" s="12">
        <v>0.57511375</v>
      </c>
      <c r="BL158" s="12"/>
      <c r="BM158" s="12"/>
      <c r="BN158" s="12">
        <v>0.171080975</v>
      </c>
      <c r="BO158" s="13">
        <v>0.1654441316666667</v>
      </c>
      <c r="BS158" s="12">
        <v>3.4346082</v>
      </c>
      <c r="BU158" s="12"/>
      <c r="BV158" s="12">
        <v>0.5440934065934065</v>
      </c>
      <c r="BW158" s="12"/>
      <c r="BX158" s="12">
        <v>0.20415047833333336</v>
      </c>
      <c r="BY158" s="12">
        <v>0.5335631133333333</v>
      </c>
      <c r="CB158" s="13">
        <v>2.7085040750000005</v>
      </c>
      <c r="CC158" s="12"/>
      <c r="CD158" s="12">
        <v>6.313999999999999</v>
      </c>
      <c r="CG158" s="12">
        <v>25.009260976860784</v>
      </c>
      <c r="CI158" s="46">
        <v>1868</v>
      </c>
      <c r="CJ158" s="12">
        <v>4.74022325117699</v>
      </c>
      <c r="CK158" s="12">
        <v>2.9397365245998897</v>
      </c>
      <c r="CL158" s="12">
        <v>14.560036635482206</v>
      </c>
      <c r="CO158" s="12">
        <v>12.394582737539134</v>
      </c>
      <c r="CP158" s="12">
        <v>14.54685314135928</v>
      </c>
      <c r="CQ158" s="12">
        <v>1.1794657596696088</v>
      </c>
      <c r="CR158" s="12">
        <v>14.883806923276648</v>
      </c>
      <c r="CS158" s="12">
        <v>3.0504678251025</v>
      </c>
      <c r="CT158" s="12">
        <v>17.085788429903328</v>
      </c>
      <c r="CU158" s="12">
        <v>1.5819426088539683</v>
      </c>
      <c r="CV158" s="12"/>
      <c r="CW158" s="12">
        <v>130.7567133156466</v>
      </c>
      <c r="CX158" s="32">
        <v>2.132329616041875</v>
      </c>
      <c r="CY158" s="12">
        <v>1.0065282526762176</v>
      </c>
      <c r="CZ158" s="32">
        <v>4.54828940313218</v>
      </c>
      <c r="DA158" s="32">
        <v>3.050255464294336</v>
      </c>
      <c r="DB158" s="32">
        <v>71.1356986161152</v>
      </c>
      <c r="DC158" s="32">
        <v>1.363846695946507</v>
      </c>
      <c r="DD158" s="32">
        <v>18.410241315841265</v>
      </c>
      <c r="DE158" s="32">
        <v>0.7636223695229096</v>
      </c>
      <c r="DF158" s="32">
        <v>6.003391034030971</v>
      </c>
      <c r="DG158" s="32">
        <v>5.7313150345225745</v>
      </c>
      <c r="DH158" s="12">
        <v>15.153159790759256</v>
      </c>
      <c r="DJ158" s="12">
        <v>39.34151671924089</v>
      </c>
      <c r="DK158" s="12">
        <v>1.6988171559294898</v>
      </c>
      <c r="DM158" s="12">
        <v>0.3963531962893858</v>
      </c>
      <c r="DN158" s="12">
        <v>9.430053689299553</v>
      </c>
      <c r="DO158" s="12">
        <v>9.119348566935694</v>
      </c>
      <c r="DP158" s="12"/>
      <c r="DQ158" s="12">
        <v>0.7203707885530533</v>
      </c>
      <c r="DR158" s="12">
        <v>29.77263688586888</v>
      </c>
      <c r="DS158" s="12">
        <v>11.252858310981212</v>
      </c>
      <c r="DT158" s="12">
        <v>3.525500435661738</v>
      </c>
      <c r="DU158" s="12">
        <v>2.4885262773168964</v>
      </c>
      <c r="DV158" s="12">
        <v>41.71954393867872</v>
      </c>
    </row>
    <row r="159" spans="1:126" ht="15">
      <c r="A159" s="72">
        <v>1869</v>
      </c>
      <c r="D159" s="12">
        <v>21.4756789090909</v>
      </c>
      <c r="H159" s="12">
        <v>5.45357954545455</v>
      </c>
      <c r="K159" s="12">
        <v>0.225414416666667</v>
      </c>
      <c r="N159" s="12">
        <v>0.20438109999999998</v>
      </c>
      <c r="P159" s="12">
        <v>0.22275920000000005</v>
      </c>
      <c r="Q159" s="12">
        <v>0.33656776999999993</v>
      </c>
      <c r="R159" s="12">
        <v>0.22733665249999999</v>
      </c>
      <c r="S159" s="32">
        <v>0.3714438874999999</v>
      </c>
      <c r="T159" s="12"/>
      <c r="U159" s="12">
        <v>0.955468605</v>
      </c>
      <c r="V159" s="12">
        <v>0.9524203133333333</v>
      </c>
      <c r="W159" s="12">
        <v>0.983847885</v>
      </c>
      <c r="X159" s="51"/>
      <c r="Y159" s="52"/>
      <c r="Z159" s="12">
        <v>0.3013720275</v>
      </c>
      <c r="AA159" s="12">
        <v>0.2949182666666667</v>
      </c>
      <c r="AB159" s="12"/>
      <c r="AC159" s="12"/>
      <c r="AD159" s="12">
        <v>7.073241133333332</v>
      </c>
      <c r="AJ159" s="12">
        <v>7.751962500000002</v>
      </c>
      <c r="AK159" s="32">
        <v>5.714930250000001</v>
      </c>
      <c r="AM159" s="12">
        <v>2.82319125</v>
      </c>
      <c r="AN159" s="12"/>
      <c r="AO159" s="12">
        <v>0.03879219</v>
      </c>
      <c r="AP159" s="12">
        <v>38.24181875000001</v>
      </c>
      <c r="AR159" s="1">
        <v>0.63237520125</v>
      </c>
      <c r="AS159" s="12">
        <v>4.844363716666665</v>
      </c>
      <c r="AT159" s="12">
        <v>1.2862140775</v>
      </c>
      <c r="AU159" s="12">
        <v>0.6954014666666666</v>
      </c>
      <c r="AV159" s="12">
        <v>0.3242981225</v>
      </c>
      <c r="AW159" s="12"/>
      <c r="AX159" s="12">
        <v>3.125317825</v>
      </c>
      <c r="AY159" s="12"/>
      <c r="AZ159" s="12">
        <v>29.65293445416667</v>
      </c>
      <c r="BA159" s="12"/>
      <c r="BB159" s="12">
        <v>8.69207955</v>
      </c>
      <c r="BC159" s="12"/>
      <c r="BD159" s="12">
        <v>1.56686915</v>
      </c>
      <c r="BE159" s="12"/>
      <c r="BF159" s="12"/>
      <c r="BG159" s="12">
        <v>6.480375000000001</v>
      </c>
      <c r="BH159" s="12">
        <f t="shared" si="5"/>
        <v>2.0118110375000002</v>
      </c>
      <c r="BI159" s="12">
        <v>1.3196405</v>
      </c>
      <c r="BJ159" s="12"/>
      <c r="BK159" s="12">
        <v>0.5460075</v>
      </c>
      <c r="BL159" s="12"/>
      <c r="BM159" s="12"/>
      <c r="BN159" s="12">
        <v>0.13711152</v>
      </c>
      <c r="BO159" s="13">
        <v>0.163654595</v>
      </c>
      <c r="BS159" s="12">
        <v>3.3593074</v>
      </c>
      <c r="BU159" s="12"/>
      <c r="BV159" s="12">
        <v>0.5721153846153844</v>
      </c>
      <c r="BW159" s="12"/>
      <c r="BX159" s="12">
        <v>0.1524993275</v>
      </c>
      <c r="BY159" s="12">
        <v>0.4869346699999999</v>
      </c>
      <c r="CB159" s="13">
        <v>1.7541125500000003</v>
      </c>
      <c r="CC159" s="12"/>
      <c r="CD159" s="12">
        <v>6.751499999999998</v>
      </c>
      <c r="CG159" s="12">
        <v>25.023679691750875</v>
      </c>
      <c r="CI159" s="46">
        <v>1869</v>
      </c>
      <c r="CJ159" s="12">
        <v>4.030503826379854</v>
      </c>
      <c r="CK159" s="12">
        <v>2.3767684280855783</v>
      </c>
      <c r="CL159" s="12">
        <v>12.432098745895258</v>
      </c>
      <c r="CO159" s="12">
        <v>11.25160779918495</v>
      </c>
      <c r="CP159" s="12">
        <v>14.512634512508166</v>
      </c>
      <c r="CQ159" s="12">
        <v>0.9496311747960752</v>
      </c>
      <c r="CR159" s="12">
        <v>16.428597931147657</v>
      </c>
      <c r="CS159" s="12">
        <v>1.9909029653122219</v>
      </c>
      <c r="CT159" s="12">
        <v>17.106051726848715</v>
      </c>
      <c r="CU159" s="12">
        <v>1.4300858403669778</v>
      </c>
      <c r="CV159" s="12"/>
      <c r="CW159" s="12">
        <v>131.1135048073115</v>
      </c>
      <c r="CX159" s="32">
        <v>2.139474234971798</v>
      </c>
      <c r="CY159" s="12">
        <v>1.055072792976839</v>
      </c>
      <c r="CZ159" s="32">
        <v>4.1808069963240415</v>
      </c>
      <c r="DA159" s="32">
        <v>2.67177268327479</v>
      </c>
      <c r="DB159" s="32">
        <v>70.93752323519936</v>
      </c>
      <c r="DC159" s="32">
        <v>1.1992766064121598</v>
      </c>
      <c r="DD159" s="32">
        <v>17.88575168193592</v>
      </c>
      <c r="DE159" s="32">
        <v>0.6558784987229077</v>
      </c>
      <c r="DF159" s="32">
        <v>7.433635881602388</v>
      </c>
      <c r="DG159" s="32">
        <v>4.793872231897775</v>
      </c>
      <c r="DH159" s="12">
        <v>10.359004419679245</v>
      </c>
      <c r="DJ159" s="12">
        <v>42.84354776286132</v>
      </c>
      <c r="DK159" s="12">
        <v>1.3000890228449595</v>
      </c>
      <c r="DM159" s="12">
        <v>0.3765108544541293</v>
      </c>
      <c r="DN159" s="12">
        <v>7.562000607798122</v>
      </c>
      <c r="DO159" s="12">
        <v>9.025909324460526</v>
      </c>
      <c r="DP159" s="12"/>
      <c r="DQ159" s="12">
        <v>0.7049834985217078</v>
      </c>
      <c r="DR159" s="12">
        <v>31.32404057588978</v>
      </c>
      <c r="DS159" s="12">
        <v>8.410671891346587</v>
      </c>
      <c r="DT159" s="12">
        <v>3.2192595014236223</v>
      </c>
      <c r="DU159" s="12">
        <v>1.6125771709948695</v>
      </c>
      <c r="DV159" s="12">
        <v>44.63602997063566</v>
      </c>
    </row>
    <row r="160" spans="1:126" ht="15">
      <c r="A160" s="72">
        <v>1870</v>
      </c>
      <c r="D160" s="12">
        <v>21.0690282</v>
      </c>
      <c r="H160" s="12">
        <v>4.432125</v>
      </c>
      <c r="K160" s="12">
        <v>0.1816720625</v>
      </c>
      <c r="N160" s="12">
        <v>0.226628325</v>
      </c>
      <c r="P160" s="12">
        <v>0.1915584</v>
      </c>
      <c r="Q160" s="12">
        <v>0.26124175</v>
      </c>
      <c r="R160" s="12">
        <v>0.2021498125</v>
      </c>
      <c r="S160" s="32">
        <v>0.32021505250000004</v>
      </c>
      <c r="T160" s="12"/>
      <c r="U160" s="12">
        <v>0.9325899483333335</v>
      </c>
      <c r="V160" s="12">
        <v>0.9441826541666668</v>
      </c>
      <c r="W160" s="12">
        <v>0.959466094</v>
      </c>
      <c r="X160" s="51"/>
      <c r="Y160" s="52"/>
      <c r="Z160" s="12">
        <v>0.21283972</v>
      </c>
      <c r="AA160" s="12">
        <v>0.20695191666666668</v>
      </c>
      <c r="AB160" s="12"/>
      <c r="AC160" s="12"/>
      <c r="AD160" s="12">
        <v>6.108075941666667</v>
      </c>
      <c r="AJ160" s="12">
        <v>6.576993749999998</v>
      </c>
      <c r="AK160" s="32">
        <v>4.748310000000001</v>
      </c>
      <c r="AM160" s="12">
        <v>2.3944337499999997</v>
      </c>
      <c r="AN160" s="12"/>
      <c r="AO160" s="12">
        <v>0.0359684108333333</v>
      </c>
      <c r="AP160" s="12">
        <v>31.21313375</v>
      </c>
      <c r="AR160" s="1">
        <v>0.5541394474166665</v>
      </c>
      <c r="AS160" s="12">
        <v>4.411140027272727</v>
      </c>
      <c r="AT160" s="12">
        <v>1.1977531516666666</v>
      </c>
      <c r="AU160" s="12">
        <v>0.5740267272727272</v>
      </c>
      <c r="AV160" s="12">
        <v>0.30793132500000003</v>
      </c>
      <c r="AW160" s="12"/>
      <c r="AX160" s="12">
        <v>2.4271541750000005</v>
      </c>
      <c r="AY160" s="12"/>
      <c r="AZ160" s="12">
        <v>25.056770208333333</v>
      </c>
      <c r="BA160" s="12"/>
      <c r="BB160" s="12">
        <v>7.506795975000001</v>
      </c>
      <c r="BC160" s="12"/>
      <c r="BD160" s="12">
        <v>1.411023</v>
      </c>
      <c r="BE160" s="12"/>
      <c r="BF160" s="12"/>
      <c r="BG160" s="12">
        <v>5.915250000000001</v>
      </c>
      <c r="BH160" s="12">
        <f t="shared" si="5"/>
        <v>1.8315682500000003</v>
      </c>
      <c r="BI160" s="12">
        <v>0.9851636000000001</v>
      </c>
      <c r="BJ160" s="12"/>
      <c r="BK160" s="12">
        <v>0.49029500000000004</v>
      </c>
      <c r="BL160" s="12"/>
      <c r="BM160" s="12"/>
      <c r="BN160" s="12">
        <v>0.11896664000000001</v>
      </c>
      <c r="BO160" s="13">
        <v>0.13835172</v>
      </c>
      <c r="BS160" s="12">
        <v>2.5832633</v>
      </c>
      <c r="BU160" s="12"/>
      <c r="BV160" s="12">
        <v>0.4736492673992675</v>
      </c>
      <c r="BW160" s="12"/>
      <c r="BX160" s="12">
        <v>0.16000894999999998</v>
      </c>
      <c r="BY160" s="12">
        <v>0.44417161666666666</v>
      </c>
      <c r="CB160" s="13">
        <v>1.453623175</v>
      </c>
      <c r="CC160" s="12"/>
      <c r="CD160" s="12">
        <v>6.00075</v>
      </c>
      <c r="CG160" s="12">
        <v>24.973286780979222</v>
      </c>
      <c r="CI160" s="46">
        <v>1870</v>
      </c>
      <c r="CJ160" s="12">
        <v>3.946221625763539</v>
      </c>
      <c r="CK160" s="12">
        <v>1.9277102216176494</v>
      </c>
      <c r="CL160" s="12">
        <v>9.999434531257478</v>
      </c>
      <c r="CO160" s="12">
        <v>12.451239136419519</v>
      </c>
      <c r="CP160" s="12">
        <v>11.690594762644675</v>
      </c>
      <c r="CQ160" s="12">
        <v>0.9295302145276274</v>
      </c>
      <c r="CR160" s="12">
        <v>11.542565238538518</v>
      </c>
      <c r="CS160" s="12">
        <v>1.7157760038986187</v>
      </c>
      <c r="CT160" s="12">
        <v>14.484052123056253</v>
      </c>
      <c r="CU160" s="12">
        <v>1.1858090735499147</v>
      </c>
      <c r="CV160" s="12"/>
      <c r="CW160" s="12">
        <v>113.77634623946986</v>
      </c>
      <c r="CX160" s="32">
        <v>1.979741763108397</v>
      </c>
      <c r="CY160" s="12">
        <v>0.8594206620416884</v>
      </c>
      <c r="CZ160" s="32">
        <v>3.6561911062060157</v>
      </c>
      <c r="DA160" s="32">
        <v>2.4279410551043283</v>
      </c>
      <c r="DB160" s="32">
        <v>65.92567982046299</v>
      </c>
      <c r="DC160" s="32">
        <v>0.9879623763010864</v>
      </c>
      <c r="DD160" s="32">
        <v>16.948886262910506</v>
      </c>
      <c r="DE160" s="32">
        <v>0.5083362736827075</v>
      </c>
      <c r="DF160" s="32">
        <v>6.2687828913825365</v>
      </c>
      <c r="DG160" s="32">
        <v>4.131824885927061</v>
      </c>
      <c r="DH160" s="12">
        <v>9.309876362895016</v>
      </c>
      <c r="DJ160" s="12">
        <v>39.02859567534673</v>
      </c>
      <c r="DK160" s="12">
        <v>0.9686131145268467</v>
      </c>
      <c r="DM160" s="12">
        <v>0.3374120006533862</v>
      </c>
      <c r="DN160" s="12">
        <v>6.5480575918692905</v>
      </c>
      <c r="DO160" s="12">
        <v>7.615034185164633</v>
      </c>
      <c r="DP160" s="12"/>
      <c r="DQ160" s="12">
        <v>0.541031325240513</v>
      </c>
      <c r="DR160" s="12">
        <v>25.880672278362802</v>
      </c>
      <c r="DS160" s="12">
        <v>8.807072468504897</v>
      </c>
      <c r="DT160" s="12">
        <v>2.930627519943946</v>
      </c>
      <c r="DU160" s="12">
        <v>1.3336424842304389</v>
      </c>
      <c r="DV160" s="12">
        <v>39.59272144014823</v>
      </c>
    </row>
    <row r="161" spans="1:126" ht="15">
      <c r="A161" s="72">
        <v>1871</v>
      </c>
      <c r="D161" s="12">
        <v>15.741447</v>
      </c>
      <c r="H161" s="12">
        <v>4.79042708333333</v>
      </c>
      <c r="K161" s="12">
        <v>0.146757583333333</v>
      </c>
      <c r="N161" s="12">
        <v>0.17946094833333334</v>
      </c>
      <c r="P161" s="12">
        <v>0.16870200000000002</v>
      </c>
      <c r="Q161" s="12">
        <v>0.22777755</v>
      </c>
      <c r="R161" s="12">
        <v>0.16800678250000003</v>
      </c>
      <c r="S161" s="32">
        <v>0.3100435975</v>
      </c>
      <c r="T161" s="12"/>
      <c r="U161" s="12">
        <v>0.7537016283333333</v>
      </c>
      <c r="V161" s="12">
        <v>0.6989417691666667</v>
      </c>
      <c r="W161" s="12">
        <v>0.768841949</v>
      </c>
      <c r="X161" s="51"/>
      <c r="Y161" s="52"/>
      <c r="Z161" s="12">
        <v>0.18557011250000002</v>
      </c>
      <c r="AA161" s="12">
        <v>0.17989260000000004</v>
      </c>
      <c r="AB161" s="12"/>
      <c r="AC161" s="12"/>
      <c r="AD161" s="12">
        <v>6.498397091666665</v>
      </c>
      <c r="AJ161" s="12">
        <v>5.7531</v>
      </c>
      <c r="AK161" s="32">
        <v>4.1943405</v>
      </c>
      <c r="AM161" s="12">
        <v>2.0126237500000004</v>
      </c>
      <c r="AN161" s="12"/>
      <c r="AO161" s="12">
        <v>0.03710295</v>
      </c>
      <c r="AP161" s="12">
        <v>33.168941749999995</v>
      </c>
      <c r="AR161" s="1">
        <v>0.46916119</v>
      </c>
      <c r="AS161" s="12">
        <v>4.630026241666667</v>
      </c>
      <c r="AT161" s="12">
        <v>1.0365107349999998</v>
      </c>
      <c r="AU161" s="12">
        <v>0.5735426666666668</v>
      </c>
      <c r="AV161" s="12">
        <v>0.194875965</v>
      </c>
      <c r="AW161" s="12"/>
      <c r="AX161" s="12">
        <v>3.1775588249999998</v>
      </c>
      <c r="AY161" s="12"/>
      <c r="AZ161" s="12">
        <v>16.112307416666667</v>
      </c>
      <c r="BA161" s="12"/>
      <c r="BB161" s="12">
        <v>8.349875858333332</v>
      </c>
      <c r="BC161" s="12"/>
      <c r="BD161" s="12">
        <v>1.27296695</v>
      </c>
      <c r="BE161" s="12"/>
      <c r="BF161" s="12"/>
      <c r="BG161" s="12">
        <v>4.666499999999999</v>
      </c>
      <c r="BH161" s="12">
        <f t="shared" si="5"/>
        <v>1.4848667374999998</v>
      </c>
      <c r="BI161" s="12">
        <v>0.96286514</v>
      </c>
      <c r="BJ161" s="12"/>
      <c r="BK161" s="12">
        <v>0.4902983333333334</v>
      </c>
      <c r="BL161" s="12"/>
      <c r="BM161" s="12"/>
      <c r="BN161" s="12">
        <v>0.11374713999999998</v>
      </c>
      <c r="BO161" s="13">
        <v>0.13772098166666666</v>
      </c>
      <c r="BS161" s="12">
        <v>3.3332989</v>
      </c>
      <c r="BU161" s="12"/>
      <c r="BV161" s="12">
        <v>0.44017857142857136</v>
      </c>
      <c r="BW161" s="12"/>
      <c r="BX161" s="12">
        <v>0.16000894999999998</v>
      </c>
      <c r="BY161" s="12">
        <v>0.5678640966666667</v>
      </c>
      <c r="CB161" s="13">
        <v>1.666993925</v>
      </c>
      <c r="CC161" s="12"/>
      <c r="CD161" s="12">
        <v>5.25</v>
      </c>
      <c r="CG161" s="12">
        <v>25.023679691750875</v>
      </c>
      <c r="CI161" s="46">
        <v>1871</v>
      </c>
      <c r="CJ161" s="12">
        <v>2.9543169570950454</v>
      </c>
      <c r="CK161" s="12">
        <v>2.0877546121432338</v>
      </c>
      <c r="CL161" s="12">
        <v>8.094002125901971</v>
      </c>
      <c r="CO161" s="12">
        <v>9.879701234196611</v>
      </c>
      <c r="CP161" s="12">
        <v>10.16187923465305</v>
      </c>
      <c r="CQ161" s="12">
        <v>0.7295241174637036</v>
      </c>
      <c r="CR161" s="12">
        <v>10.069031336677408</v>
      </c>
      <c r="CS161" s="12">
        <v>1.829101793038756</v>
      </c>
      <c r="CT161" s="12">
        <v>12.695214429859952</v>
      </c>
      <c r="CU161" s="12">
        <v>1.0495783319013823</v>
      </c>
      <c r="CV161" s="12"/>
      <c r="CW161" s="12">
        <v>96.80472823365531</v>
      </c>
      <c r="CX161" s="32">
        <v>2.0463089494675817</v>
      </c>
      <c r="CY161" s="12">
        <v>0.9151146351337845</v>
      </c>
      <c r="CZ161" s="32">
        <v>3.101754119514048</v>
      </c>
      <c r="DA161" s="32">
        <v>2.5535608717345264</v>
      </c>
      <c r="DB161" s="32">
        <v>57.16583703586159</v>
      </c>
      <c r="DC161" s="32">
        <v>0.9891211564589463</v>
      </c>
      <c r="DD161" s="32">
        <v>10.747836256029005</v>
      </c>
      <c r="DE161" s="32">
        <v>0.6668417832815856</v>
      </c>
      <c r="DF161" s="32">
        <v>4.039162691742023</v>
      </c>
      <c r="DG161" s="32">
        <v>4.60513940154376</v>
      </c>
      <c r="DH161" s="12">
        <v>8.415935856006618</v>
      </c>
      <c r="DJ161" s="12">
        <v>30.851519493145425</v>
      </c>
      <c r="DK161" s="12">
        <v>0.9485995610123175</v>
      </c>
      <c r="DM161" s="12">
        <v>0.3380942986043851</v>
      </c>
      <c r="DN161" s="12">
        <v>6.273403881856886</v>
      </c>
      <c r="DO161" s="12">
        <v>7.595613753460595</v>
      </c>
      <c r="DP161" s="12"/>
      <c r="DQ161" s="12">
        <v>0.6995253605372822</v>
      </c>
      <c r="DR161" s="12">
        <v>24.10033325940908</v>
      </c>
      <c r="DS161" s="12">
        <v>8.824844018599892</v>
      </c>
      <c r="DT161" s="12">
        <v>3.7543062783176016</v>
      </c>
      <c r="DU161" s="12">
        <v>1.5324879510394778</v>
      </c>
      <c r="DV161" s="12">
        <v>34.70919904404018</v>
      </c>
    </row>
    <row r="162" spans="1:126" ht="15">
      <c r="A162" s="72">
        <v>1872</v>
      </c>
      <c r="D162" s="12">
        <v>14.695749</v>
      </c>
      <c r="H162" s="12">
        <v>5.592328125</v>
      </c>
      <c r="K162" s="12">
        <v>0.1160935625</v>
      </c>
      <c r="N162" s="12">
        <v>0.19259740500000003</v>
      </c>
      <c r="P162" s="12">
        <v>0.2048006</v>
      </c>
      <c r="Q162" s="12">
        <v>0.26706641500000006</v>
      </c>
      <c r="R162" s="12">
        <v>0.21672806500000005</v>
      </c>
      <c r="S162" s="32">
        <v>0.34889483999999993</v>
      </c>
      <c r="T162" s="12"/>
      <c r="U162" s="12">
        <v>0.6545780366666666</v>
      </c>
      <c r="V162" s="12">
        <v>0.6720775558333335</v>
      </c>
      <c r="W162" s="12">
        <v>0.669420645</v>
      </c>
      <c r="X162" s="51"/>
      <c r="Y162" s="52"/>
      <c r="Z162" s="12">
        <v>0.2262385275</v>
      </c>
      <c r="AA162" s="12">
        <v>0.2199630166666667</v>
      </c>
      <c r="AB162" s="12"/>
      <c r="AC162" s="12"/>
      <c r="AD162" s="12">
        <v>8.237658316666666</v>
      </c>
      <c r="AJ162" s="12">
        <v>6.085300000000001</v>
      </c>
      <c r="AK162" s="32">
        <v>3.27294225</v>
      </c>
      <c r="AM162" s="12">
        <v>2.07492375</v>
      </c>
      <c r="AN162" s="12"/>
      <c r="AO162" s="12">
        <v>0.04560948</v>
      </c>
      <c r="AP162" s="12">
        <v>47.6490515</v>
      </c>
      <c r="AR162" s="1">
        <v>0.5394036849999999</v>
      </c>
      <c r="AS162" s="12">
        <v>5.546312933333334</v>
      </c>
      <c r="AT162" s="12">
        <v>1.0848278591666667</v>
      </c>
      <c r="AU162" s="12">
        <v>0.46029841666666665</v>
      </c>
      <c r="AV162" s="12">
        <v>0.2053009325</v>
      </c>
      <c r="AW162" s="12"/>
      <c r="AX162" s="12">
        <v>4.421640924999999</v>
      </c>
      <c r="AY162" s="12"/>
      <c r="AZ162" s="12">
        <v>13.76563625</v>
      </c>
      <c r="BA162" s="12"/>
      <c r="BB162" s="12">
        <v>8.261019258333333</v>
      </c>
      <c r="BC162" s="12"/>
      <c r="BD162" s="12">
        <v>1.26468115</v>
      </c>
      <c r="BE162" s="12"/>
      <c r="BF162" s="12"/>
      <c r="BG162" s="12">
        <v>4.5</v>
      </c>
      <c r="BH162" s="12">
        <f t="shared" si="5"/>
        <v>1.4411702874999999</v>
      </c>
      <c r="BI162" s="12">
        <v>0.86453775</v>
      </c>
      <c r="BJ162" s="12"/>
      <c r="BK162" s="12">
        <v>0.4982525000000001</v>
      </c>
      <c r="BL162" s="12"/>
      <c r="BM162" s="12"/>
      <c r="BN162" s="12">
        <v>0.11211011499999998</v>
      </c>
      <c r="BO162" s="13">
        <v>0.131530945</v>
      </c>
      <c r="BS162" s="12">
        <v>4.1256912</v>
      </c>
      <c r="BU162" s="12"/>
      <c r="BV162" s="12">
        <v>0.39814560439560437</v>
      </c>
      <c r="BW162" s="12"/>
      <c r="BX162" s="12">
        <v>0.16000894999999998</v>
      </c>
      <c r="BY162" s="12">
        <v>0.6391822833333334</v>
      </c>
      <c r="CB162" s="13">
        <v>1.9467984500000002</v>
      </c>
      <c r="CC162" s="12"/>
      <c r="CD162" s="12">
        <v>5.25</v>
      </c>
      <c r="CG162" s="12">
        <v>25.0815211934943</v>
      </c>
      <c r="CI162" s="46">
        <v>1872</v>
      </c>
      <c r="CJ162" s="12">
        <v>2.764438049983295</v>
      </c>
      <c r="CK162" s="12">
        <v>2.4428711672541397</v>
      </c>
      <c r="CL162" s="12">
        <v>6.4176141387915</v>
      </c>
      <c r="CO162" s="12">
        <v>10.627398969702913</v>
      </c>
      <c r="CP162" s="12">
        <v>12.821041455375866</v>
      </c>
      <c r="CQ162" s="12">
        <v>0.6570161214525803</v>
      </c>
      <c r="CR162" s="12">
        <v>12.3219036480893</v>
      </c>
      <c r="CS162" s="12">
        <v>2.3240105990512827</v>
      </c>
      <c r="CT162" s="12">
        <v>13.45931048666409</v>
      </c>
      <c r="CU162" s="12">
        <v>0.8209037040845792</v>
      </c>
      <c r="CV162" s="12"/>
      <c r="CW162" s="12">
        <v>92.50270303395364</v>
      </c>
      <c r="CX162" s="32">
        <v>2.5212771268943364</v>
      </c>
      <c r="CY162" s="12">
        <v>1.3176523649913465</v>
      </c>
      <c r="CZ162" s="32">
        <v>3.574389684855065</v>
      </c>
      <c r="DA162" s="32">
        <v>3.0659836370446603</v>
      </c>
      <c r="DB162" s="32">
        <v>59.96892900192389</v>
      </c>
      <c r="DC162" s="32">
        <v>0.7956570980673239</v>
      </c>
      <c r="DD162" s="32">
        <v>11.348968355752536</v>
      </c>
      <c r="DE162" s="32">
        <v>0.930069444569014</v>
      </c>
      <c r="DF162" s="32">
        <v>3.458856915911725</v>
      </c>
      <c r="DG162" s="32">
        <v>4.566664408554855</v>
      </c>
      <c r="DH162" s="12">
        <v>8.380482712480251</v>
      </c>
      <c r="DJ162" s="12">
        <v>29.81951000547539</v>
      </c>
      <c r="DK162" s="12">
        <v>0.8536977125669637</v>
      </c>
      <c r="DM162" s="12">
        <v>0.3443736576235996</v>
      </c>
      <c r="DN162" s="12">
        <v>6.197410464732193</v>
      </c>
      <c r="DO162" s="12">
        <v>7.270987590897706</v>
      </c>
      <c r="DP162" s="12"/>
      <c r="DQ162" s="12">
        <v>0.8678179408806855</v>
      </c>
      <c r="DR162" s="12">
        <v>21.84936286810862</v>
      </c>
      <c r="DS162" s="12">
        <v>8.845242386744589</v>
      </c>
      <c r="DT162" s="12">
        <v>4.235578331817987</v>
      </c>
      <c r="DU162" s="12">
        <v>1.7938525563239112</v>
      </c>
      <c r="DV162" s="12">
        <v>34.78942833972128</v>
      </c>
    </row>
    <row r="163" spans="1:126" ht="15">
      <c r="A163" s="72">
        <v>1873</v>
      </c>
      <c r="D163" s="12">
        <v>15.537786</v>
      </c>
      <c r="H163" s="12">
        <v>4.06278125</v>
      </c>
      <c r="K163" s="12">
        <v>0.136224854166667</v>
      </c>
      <c r="N163" s="12">
        <v>0.17338167</v>
      </c>
      <c r="P163" s="12">
        <v>0.22303130000000002</v>
      </c>
      <c r="Q163" s="12">
        <v>0.250618445</v>
      </c>
      <c r="R163" s="12">
        <v>0.23226451250000002</v>
      </c>
      <c r="S163" s="32">
        <v>0.36338568</v>
      </c>
      <c r="T163" s="12"/>
      <c r="U163" s="12">
        <v>0.6158085483333335</v>
      </c>
      <c r="V163" s="12">
        <v>0.6569139666666669</v>
      </c>
      <c r="W163" s="12">
        <v>0.623414089</v>
      </c>
      <c r="X163" s="51"/>
      <c r="Y163" s="52"/>
      <c r="Z163" s="12">
        <v>0.19938311749999996</v>
      </c>
      <c r="AA163" s="12">
        <v>0.19139516666666667</v>
      </c>
      <c r="AB163" s="12"/>
      <c r="AC163" s="12"/>
      <c r="AD163" s="12">
        <v>7.636220066666666</v>
      </c>
      <c r="AJ163" s="12">
        <v>6.459024999999999</v>
      </c>
      <c r="AK163" s="32">
        <v>4.392186750000001</v>
      </c>
      <c r="AM163" s="12">
        <v>1.5718512500000001</v>
      </c>
      <c r="AN163" s="12"/>
      <c r="AO163" s="12">
        <v>0.0393334841666667</v>
      </c>
      <c r="AP163" s="12">
        <v>41.438682</v>
      </c>
      <c r="AR163" s="1">
        <v>0.53022236125</v>
      </c>
      <c r="AS163" s="12">
        <v>5.000726633333333</v>
      </c>
      <c r="AT163" s="12">
        <v>1.1243044508333333</v>
      </c>
      <c r="AU163" s="12">
        <v>0.49667729999999993</v>
      </c>
      <c r="AV163" s="12">
        <v>0.19886395</v>
      </c>
      <c r="AW163" s="12"/>
      <c r="AX163" s="12">
        <v>3.9162092500000014</v>
      </c>
      <c r="AY163" s="12"/>
      <c r="AZ163" s="12">
        <v>14.932979333333332</v>
      </c>
      <c r="BA163" s="12"/>
      <c r="BB163" s="12">
        <v>7.544348466666667</v>
      </c>
      <c r="BC163" s="12"/>
      <c r="BD163" s="12">
        <v>1.2750384</v>
      </c>
      <c r="BE163" s="12"/>
      <c r="BF163" s="12"/>
      <c r="BG163" s="12">
        <v>4.5</v>
      </c>
      <c r="BH163" s="12">
        <f t="shared" si="5"/>
        <v>1.4437596</v>
      </c>
      <c r="BI163" s="12">
        <v>0.85175078</v>
      </c>
      <c r="BJ163" s="12"/>
      <c r="BK163" s="12">
        <v>0.49092750000000007</v>
      </c>
      <c r="BL163" s="12"/>
      <c r="BM163" s="12"/>
      <c r="BN163" s="12">
        <v>0.096461105</v>
      </c>
      <c r="BO163" s="13">
        <v>0.12294263583333333</v>
      </c>
      <c r="BS163" s="12">
        <v>3.5079274</v>
      </c>
      <c r="BU163" s="12"/>
      <c r="BV163" s="12">
        <v>0.3549450549450549</v>
      </c>
      <c r="BW163" s="12"/>
      <c r="BX163" s="12">
        <v>0.16000894999999998</v>
      </c>
      <c r="BY163" s="12">
        <v>0.4998193033333333</v>
      </c>
      <c r="CB163" s="13">
        <v>1.8801783249999997</v>
      </c>
      <c r="CC163" s="12"/>
      <c r="CD163" s="12">
        <v>5.25</v>
      </c>
      <c r="CG163" s="12">
        <v>25.569114830834692</v>
      </c>
      <c r="CI163" s="46">
        <v>1873</v>
      </c>
      <c r="CJ163" s="12">
        <v>2.9796557583820173</v>
      </c>
      <c r="CK163" s="12">
        <v>1.8092274922379092</v>
      </c>
      <c r="CL163" s="12">
        <v>7.676860261558665</v>
      </c>
      <c r="CO163" s="12">
        <v>9.75307482554215</v>
      </c>
      <c r="CP163" s="12">
        <v>13.346666850224883</v>
      </c>
      <c r="CQ163" s="12">
        <v>0.6362537344176502</v>
      </c>
      <c r="CR163" s="12">
        <v>11.00123640303283</v>
      </c>
      <c r="CS163" s="12">
        <v>2.1962136506235757</v>
      </c>
      <c r="CT163" s="12">
        <v>14.563628917128034</v>
      </c>
      <c r="CU163" s="12">
        <v>1.1230432736922067</v>
      </c>
      <c r="CV163" s="12"/>
      <c r="CW163" s="12">
        <v>68.8725588901516</v>
      </c>
      <c r="CX163" s="32">
        <v>2.2166121108729175</v>
      </c>
      <c r="CY163" s="12">
        <v>1.168192302642164</v>
      </c>
      <c r="CZ163" s="32">
        <v>3.5818537491882605</v>
      </c>
      <c r="DA163" s="32">
        <v>2.8181259436979067</v>
      </c>
      <c r="DB163" s="32">
        <v>63.35942301641999</v>
      </c>
      <c r="DC163" s="32">
        <v>0.8752308006594715</v>
      </c>
      <c r="DD163" s="32">
        <v>11.206844481872466</v>
      </c>
      <c r="DE163" s="32">
        <v>0.8397685677191131</v>
      </c>
      <c r="DF163" s="32">
        <v>3.825115841920269</v>
      </c>
      <c r="DG163" s="32">
        <v>4.251566962387418</v>
      </c>
      <c r="DH163" s="12">
        <v>8.6133694222784</v>
      </c>
      <c r="DJ163" s="12">
        <v>30.399211820014827</v>
      </c>
      <c r="DK163" s="12">
        <v>0.8574217913808275</v>
      </c>
      <c r="DM163" s="12">
        <v>0.3459073075813637</v>
      </c>
      <c r="DN163" s="12">
        <v>5.436000855281064</v>
      </c>
      <c r="DO163" s="12">
        <v>6.928349758594495</v>
      </c>
      <c r="DP163" s="12"/>
      <c r="DQ163" s="12">
        <v>0.7522190415031146</v>
      </c>
      <c r="DR163" s="12">
        <v>19.857281965891946</v>
      </c>
      <c r="DS163" s="12">
        <v>9.017197025190876</v>
      </c>
      <c r="DT163" s="12">
        <v>3.3764695275027203</v>
      </c>
      <c r="DU163" s="12">
        <v>1.7661460504912352</v>
      </c>
      <c r="DV163" s="12">
        <v>35.465747123350624</v>
      </c>
    </row>
    <row r="164" spans="1:126" ht="15">
      <c r="A164" s="72">
        <v>1874</v>
      </c>
      <c r="D164" s="12">
        <v>16.59063</v>
      </c>
      <c r="H164" s="12">
        <v>4.29327604166667</v>
      </c>
      <c r="K164" s="12">
        <v>0.206287354166667</v>
      </c>
      <c r="N164" s="12">
        <v>0.17509744</v>
      </c>
      <c r="P164" s="12">
        <v>0.23309900000000003</v>
      </c>
      <c r="Q164" s="12">
        <v>0.2945481</v>
      </c>
      <c r="R164" s="12">
        <v>0.2458552375</v>
      </c>
      <c r="S164" s="32">
        <v>0.3149667674999999</v>
      </c>
      <c r="T164" s="12"/>
      <c r="U164" s="12">
        <v>0.84537154</v>
      </c>
      <c r="V164" s="12">
        <v>0.8441764225000001</v>
      </c>
      <c r="W164" s="12">
        <v>0.85804542</v>
      </c>
      <c r="X164" s="51"/>
      <c r="Y164" s="52"/>
      <c r="Z164" s="12">
        <v>0.16985950500000002</v>
      </c>
      <c r="AA164" s="12">
        <v>0.1647129833333333</v>
      </c>
      <c r="AB164" s="12"/>
      <c r="AC164" s="12"/>
      <c r="AD164" s="12">
        <v>6.578998</v>
      </c>
      <c r="AJ164" s="12">
        <v>6.3335062499999975</v>
      </c>
      <c r="AK164" s="32">
        <v>5.144002499999999</v>
      </c>
      <c r="AM164" s="12">
        <v>1.6404925000000001</v>
      </c>
      <c r="AN164" s="12"/>
      <c r="AO164" s="12">
        <v>0.0303342591666667</v>
      </c>
      <c r="AP164" s="12">
        <v>29.464451250000007</v>
      </c>
      <c r="AR164" s="1">
        <v>0.5652007495833333</v>
      </c>
      <c r="AS164" s="12">
        <v>3.8465277500000004</v>
      </c>
      <c r="AT164" s="12">
        <v>1.1390386716666667</v>
      </c>
      <c r="AU164" s="12">
        <v>0.6308588999999999</v>
      </c>
      <c r="AV164" s="12">
        <v>0.181118755</v>
      </c>
      <c r="AW164" s="12"/>
      <c r="AX164" s="12">
        <v>3.0622554750000006</v>
      </c>
      <c r="AY164" s="12"/>
      <c r="AZ164" s="12">
        <v>18.668615875</v>
      </c>
      <c r="BA164" s="12"/>
      <c r="BB164" s="12">
        <v>7.896072508333332</v>
      </c>
      <c r="BC164" s="12"/>
      <c r="BD164" s="12">
        <v>1.3164674</v>
      </c>
      <c r="BE164" s="12"/>
      <c r="BF164" s="12"/>
      <c r="BG164" s="12">
        <v>4.5</v>
      </c>
      <c r="BH164" s="12">
        <f t="shared" si="5"/>
        <v>1.4541168500000001</v>
      </c>
      <c r="BI164" s="12">
        <v>0.97716387</v>
      </c>
      <c r="BJ164" s="12"/>
      <c r="BK164" s="12">
        <v>0.3911268750000001</v>
      </c>
      <c r="BL164" s="12"/>
      <c r="BM164" s="12"/>
      <c r="BN164" s="12">
        <v>0.09300199999999999</v>
      </c>
      <c r="BO164" s="13">
        <v>0.11491172333333331</v>
      </c>
      <c r="BS164" s="12">
        <v>3.0306095</v>
      </c>
      <c r="BU164" s="12"/>
      <c r="BV164" s="12">
        <v>0.3549450549450549</v>
      </c>
      <c r="BW164" s="12"/>
      <c r="BX164" s="12">
        <v>0.16000894999999998</v>
      </c>
      <c r="BY164" s="12">
        <v>0.4046819566666667</v>
      </c>
      <c r="CB164" s="13">
        <v>1.5733530500000001</v>
      </c>
      <c r="CC164" s="12"/>
      <c r="CD164" s="12">
        <v>5.25</v>
      </c>
      <c r="CG164" s="12">
        <v>25.94355793505194</v>
      </c>
      <c r="CI164" s="46">
        <v>1874</v>
      </c>
      <c r="CJ164" s="12">
        <v>3.2281497793800806</v>
      </c>
      <c r="CK164" s="12">
        <v>1.9398689598178633</v>
      </c>
      <c r="CL164" s="12">
        <v>11.795428744697654</v>
      </c>
      <c r="CO164" s="12">
        <v>9.993831273622419</v>
      </c>
      <c r="CP164" s="12">
        <v>14.519368244803758</v>
      </c>
      <c r="CQ164" s="12">
        <v>0.8673705579244579</v>
      </c>
      <c r="CR164" s="12">
        <v>9.556814327822929</v>
      </c>
      <c r="CS164" s="12">
        <v>1.9198608264812422</v>
      </c>
      <c r="CT164" s="12">
        <v>14.48974306251221</v>
      </c>
      <c r="CU164" s="12">
        <v>1.33453726876802</v>
      </c>
      <c r="CV164" s="12"/>
      <c r="CW164" s="12">
        <v>75.0531261840676</v>
      </c>
      <c r="CX164" s="32">
        <v>1.734500856676483</v>
      </c>
      <c r="CY164" s="12">
        <v>0.8427923903295356</v>
      </c>
      <c r="CZ164" s="32">
        <v>3.8740603412813717</v>
      </c>
      <c r="DA164" s="32">
        <v>2.199429246301256</v>
      </c>
      <c r="DB164" s="32">
        <v>65.12977755410189</v>
      </c>
      <c r="DC164" s="32">
        <v>1.127961710612897</v>
      </c>
      <c r="DD164" s="32">
        <v>10.35629826928122</v>
      </c>
      <c r="DE164" s="32">
        <v>0.6662680503823593</v>
      </c>
      <c r="DF164" s="32">
        <v>4.852036841517661</v>
      </c>
      <c r="DG164" s="32">
        <v>4.51494280932814</v>
      </c>
      <c r="DH164" s="12">
        <v>9.023473781111543</v>
      </c>
      <c r="DJ164" s="12">
        <v>30.844388562148936</v>
      </c>
      <c r="DK164" s="12">
        <v>0.998075097377345</v>
      </c>
      <c r="DM164" s="12">
        <v>0.2796235464224224</v>
      </c>
      <c r="DN164" s="12">
        <v>5.317817316266844</v>
      </c>
      <c r="DO164" s="12">
        <v>6.5706065695798435</v>
      </c>
      <c r="DP164" s="12"/>
      <c r="DQ164" s="12">
        <v>0.6593826999477423</v>
      </c>
      <c r="DR164" s="12">
        <v>20.14807898212886</v>
      </c>
      <c r="DS164" s="12">
        <v>9.149248027651831</v>
      </c>
      <c r="DT164" s="12">
        <v>2.773815003448308</v>
      </c>
      <c r="DU164" s="12">
        <v>1.499572961240473</v>
      </c>
      <c r="DV164" s="12">
        <v>35.985119989173754</v>
      </c>
    </row>
    <row r="165" spans="1:126" ht="15">
      <c r="A165" s="72">
        <v>1875</v>
      </c>
      <c r="D165" s="12">
        <v>17.00748</v>
      </c>
      <c r="H165" s="12">
        <v>4.18810416666667</v>
      </c>
      <c r="K165" s="12">
        <v>0.302062791666667</v>
      </c>
      <c r="N165" s="12">
        <v>0.16772614833333332</v>
      </c>
      <c r="P165" s="12">
        <v>0.218587</v>
      </c>
      <c r="Q165" s="12">
        <v>0.30120937000000003</v>
      </c>
      <c r="R165" s="12">
        <v>0.23232317749999998</v>
      </c>
      <c r="S165" s="32">
        <v>0.31301607750000005</v>
      </c>
      <c r="T165" s="12"/>
      <c r="U165" s="12">
        <v>0.7365685166666668</v>
      </c>
      <c r="V165" s="12">
        <v>0.8027257808333333</v>
      </c>
      <c r="W165" s="12">
        <v>0.806956255</v>
      </c>
      <c r="X165" s="51"/>
      <c r="Y165" s="52"/>
      <c r="Z165" s="12">
        <v>0.15534332750000002</v>
      </c>
      <c r="AA165" s="12">
        <v>0.1504762</v>
      </c>
      <c r="AB165" s="12"/>
      <c r="AC165" s="12"/>
      <c r="AD165" s="12">
        <v>6.027884175</v>
      </c>
      <c r="AJ165" s="12">
        <v>5.166087499999999</v>
      </c>
      <c r="AK165" s="32">
        <v>4.9178925</v>
      </c>
      <c r="AM165" s="12">
        <v>1.72515375</v>
      </c>
      <c r="AN165" s="12"/>
      <c r="AO165" s="12">
        <v>0.026334045</v>
      </c>
      <c r="AP165" s="12">
        <v>24.481555</v>
      </c>
      <c r="AR165" s="1">
        <v>0.50448268</v>
      </c>
      <c r="AS165" s="12">
        <v>3.518646741666666</v>
      </c>
      <c r="AT165" s="12">
        <v>1.1834081366666664</v>
      </c>
      <c r="AU165" s="12">
        <v>0.6029804666666667</v>
      </c>
      <c r="AV165" s="12">
        <v>0.1834874575</v>
      </c>
      <c r="AW165" s="12"/>
      <c r="AX165" s="12">
        <v>2.5107397750000007</v>
      </c>
      <c r="AY165" s="12"/>
      <c r="AZ165" s="12">
        <v>19.346075791666664</v>
      </c>
      <c r="BA165" s="12"/>
      <c r="BB165" s="12">
        <v>7.447029333333333</v>
      </c>
      <c r="BC165" s="12"/>
      <c r="BD165" s="12">
        <v>1.3803168</v>
      </c>
      <c r="BE165" s="12"/>
      <c r="BF165" s="12"/>
      <c r="BG165" s="12">
        <v>4.5</v>
      </c>
      <c r="BH165" s="12">
        <f t="shared" si="5"/>
        <v>1.4700792</v>
      </c>
      <c r="BI165" s="12">
        <v>0.9567551099999999</v>
      </c>
      <c r="BJ165" s="12"/>
      <c r="BK165" s="12">
        <v>0.39088208333333335</v>
      </c>
      <c r="BL165" s="12"/>
      <c r="BM165" s="12"/>
      <c r="BN165" s="12">
        <v>0.085405255</v>
      </c>
      <c r="BO165" s="13">
        <v>0.11444967083333334</v>
      </c>
      <c r="BS165" s="12">
        <v>2.5205952</v>
      </c>
      <c r="BU165" s="12"/>
      <c r="BV165" s="12">
        <v>0.3549450549450549</v>
      </c>
      <c r="BW165" s="12"/>
      <c r="BX165" s="12">
        <v>0.16000894999999998</v>
      </c>
      <c r="BY165" s="12">
        <v>0.36857015999999987</v>
      </c>
      <c r="CB165" s="13">
        <v>1.4200801750000003</v>
      </c>
      <c r="CC165" s="12"/>
      <c r="CD165" s="12">
        <v>5.25</v>
      </c>
      <c r="CG165" s="12">
        <v>26.742804944757786</v>
      </c>
      <c r="CI165" s="46">
        <v>1875</v>
      </c>
      <c r="CJ165" s="12">
        <v>3.411207901814019</v>
      </c>
      <c r="CK165" s="12">
        <v>1.9506460697932178</v>
      </c>
      <c r="CL165" s="12">
        <v>17.803925926217925</v>
      </c>
      <c r="CO165" s="12">
        <v>9.868028871830457</v>
      </c>
      <c r="CP165" s="12">
        <v>14.57260263644537</v>
      </c>
      <c r="CQ165" s="12">
        <v>0.8234294078351404</v>
      </c>
      <c r="CR165" s="12">
        <v>9.004627802067144</v>
      </c>
      <c r="CS165" s="12">
        <v>1.813227565503698</v>
      </c>
      <c r="CT165" s="12">
        <v>12.18303971252657</v>
      </c>
      <c r="CU165" s="12">
        <v>1.3151823986678723</v>
      </c>
      <c r="CV165" s="12"/>
      <c r="CW165" s="12">
        <v>82.00250565116103</v>
      </c>
      <c r="CX165" s="32">
        <v>1.5521586883666085</v>
      </c>
      <c r="CY165" s="12">
        <v>0.7218362184226679</v>
      </c>
      <c r="CZ165" s="32">
        <v>3.5644073736456163</v>
      </c>
      <c r="DA165" s="32">
        <v>2.0739305759410582</v>
      </c>
      <c r="DB165" s="32">
        <v>69.7514271434907</v>
      </c>
      <c r="DC165" s="32">
        <v>1.1113293594462916</v>
      </c>
      <c r="DD165" s="32">
        <v>10.814960305753404</v>
      </c>
      <c r="DE165" s="32">
        <v>0.5631015101465119</v>
      </c>
      <c r="DF165" s="32">
        <v>5.183012736355863</v>
      </c>
      <c r="DG165" s="32">
        <v>4.389364141458073</v>
      </c>
      <c r="DH165" s="12">
        <v>9.752587303665058</v>
      </c>
      <c r="DJ165" s="12">
        <v>31.79461618267108</v>
      </c>
      <c r="DK165" s="12">
        <v>1.0073352475051291</v>
      </c>
      <c r="DM165" s="12">
        <v>0.2880569830865101</v>
      </c>
      <c r="DN165" s="12">
        <v>5.033883270891948</v>
      </c>
      <c r="DO165" s="12">
        <v>6.745794311684999</v>
      </c>
      <c r="DP165" s="12"/>
      <c r="DQ165" s="12">
        <v>0.5653118565774299</v>
      </c>
      <c r="DR165" s="12">
        <v>20.768783818300417</v>
      </c>
      <c r="DS165" s="12">
        <v>9.431110258941164</v>
      </c>
      <c r="DT165" s="12">
        <v>2.6041215052412587</v>
      </c>
      <c r="DU165" s="12">
        <v>1.3951846850089094</v>
      </c>
      <c r="DV165" s="12">
        <v>37.09371887978293</v>
      </c>
    </row>
    <row r="166" spans="1:126" ht="15">
      <c r="A166" s="72">
        <v>1876</v>
      </c>
      <c r="D166" s="12">
        <v>15.045903</v>
      </c>
      <c r="H166" s="12">
        <v>3.5013125</v>
      </c>
      <c r="K166" s="12">
        <v>0.261216354166667</v>
      </c>
      <c r="N166" s="12">
        <v>0.19052751666666662</v>
      </c>
      <c r="P166" s="12">
        <v>0.20344010000000004</v>
      </c>
      <c r="Q166" s="12">
        <v>0.254817255</v>
      </c>
      <c r="R166" s="12">
        <v>0.19156078000000007</v>
      </c>
      <c r="S166" s="32">
        <v>0.2996399174999999</v>
      </c>
      <c r="T166" s="12"/>
      <c r="U166" s="12">
        <v>0.5807659000000001</v>
      </c>
      <c r="V166" s="12">
        <v>0.5764787341666667</v>
      </c>
      <c r="W166" s="12">
        <v>0.595864875</v>
      </c>
      <c r="X166" s="51"/>
      <c r="Y166" s="52"/>
      <c r="Z166" s="12">
        <v>0.1259064075</v>
      </c>
      <c r="AA166" s="12">
        <v>0.12266261666666668</v>
      </c>
      <c r="AB166" s="12"/>
      <c r="AC166" s="12"/>
      <c r="AD166" s="12">
        <v>6.054887525</v>
      </c>
      <c r="AJ166" s="12">
        <v>5.434112499999999</v>
      </c>
      <c r="AK166" s="32">
        <v>4.748310000000001</v>
      </c>
      <c r="AM166" s="12">
        <v>1.67286625</v>
      </c>
      <c r="AN166" s="12"/>
      <c r="AO166" s="12">
        <v>0.0232521875</v>
      </c>
      <c r="AP166" s="12">
        <v>20.771971249999996</v>
      </c>
      <c r="AR166" s="1">
        <v>0.4491026079166668</v>
      </c>
      <c r="AS166" s="12">
        <v>3.1525169583333326</v>
      </c>
      <c r="AT166" s="12">
        <v>1.03817876</v>
      </c>
      <c r="AU166" s="12">
        <v>0.41965979999999997</v>
      </c>
      <c r="AV166" s="12">
        <v>0.16484563500000005</v>
      </c>
      <c r="AW166" s="12"/>
      <c r="AX166" s="12">
        <v>2.2083017</v>
      </c>
      <c r="AY166" s="12"/>
      <c r="AZ166" s="12">
        <v>18.745009083333333</v>
      </c>
      <c r="BA166" s="12"/>
      <c r="BB166" s="12">
        <v>5.875113766666667</v>
      </c>
      <c r="BC166" s="12"/>
      <c r="BD166" s="12">
        <v>1.5333604</v>
      </c>
      <c r="BE166" s="12"/>
      <c r="BF166" s="12"/>
      <c r="BG166" s="12">
        <v>4.5</v>
      </c>
      <c r="BH166" s="12">
        <f t="shared" si="5"/>
        <v>1.5083401</v>
      </c>
      <c r="BI166" s="12">
        <v>0.7645726199999999</v>
      </c>
      <c r="BJ166" s="12"/>
      <c r="BK166" s="12">
        <v>0.351875</v>
      </c>
      <c r="BL166" s="12"/>
      <c r="BM166" s="12"/>
      <c r="BN166" s="12">
        <v>0.09014076499999998</v>
      </c>
      <c r="BO166" s="13">
        <v>0.11637855666666666</v>
      </c>
      <c r="BS166" s="12">
        <v>2.4269646</v>
      </c>
      <c r="BU166" s="12"/>
      <c r="BV166" s="12">
        <v>0.3549450549450549</v>
      </c>
      <c r="BW166" s="12"/>
      <c r="BX166" s="12">
        <v>0.16000894999999998</v>
      </c>
      <c r="BY166" s="12">
        <v>0.35394435999999996</v>
      </c>
      <c r="CB166" s="13">
        <v>1.4024701000000002</v>
      </c>
      <c r="CC166" s="12"/>
      <c r="CD166" s="12">
        <v>5.25</v>
      </c>
      <c r="CG166" s="12">
        <v>28.58318895313921</v>
      </c>
      <c r="CI166" s="46">
        <v>1876</v>
      </c>
      <c r="CJ166" s="12">
        <v>3.22544916314703</v>
      </c>
      <c r="CK166" s="12">
        <v>1.742992827369394</v>
      </c>
      <c r="CL166" s="12">
        <v>16.45593768498631</v>
      </c>
      <c r="CO166" s="12">
        <v>11.980944821242566</v>
      </c>
      <c r="CP166" s="12">
        <v>13.260411966280124</v>
      </c>
      <c r="CQ166" s="12">
        <v>0.6576044666149078</v>
      </c>
      <c r="CR166" s="12">
        <v>7.822582537490555</v>
      </c>
      <c r="CS166" s="12">
        <v>1.9466918814244325</v>
      </c>
      <c r="CT166" s="12">
        <v>13.697025077611599</v>
      </c>
      <c r="CU166" s="12">
        <v>1.3572184193808046</v>
      </c>
      <c r="CV166" s="12"/>
      <c r="CW166" s="12">
        <v>86.3950837391816</v>
      </c>
      <c r="CX166" s="32">
        <v>1.4648261582254531</v>
      </c>
      <c r="CY166" s="12">
        <v>0.654607694782718</v>
      </c>
      <c r="CZ166" s="32">
        <v>3.391488692583799</v>
      </c>
      <c r="DA166" s="32">
        <v>1.986002093272302</v>
      </c>
      <c r="DB166" s="32">
        <v>65.40250909993155</v>
      </c>
      <c r="DC166" s="32">
        <v>0.8266861033381537</v>
      </c>
      <c r="DD166" s="32">
        <v>10.384837909004704</v>
      </c>
      <c r="DE166" s="32">
        <v>0.5293551220784848</v>
      </c>
      <c r="DF166" s="32">
        <v>5.367583014999274</v>
      </c>
      <c r="DG166" s="32">
        <v>3.701165891580654</v>
      </c>
      <c r="DH166" s="12">
        <v>11.579479536713636</v>
      </c>
      <c r="DJ166" s="12">
        <v>33.982655294353094</v>
      </c>
      <c r="DK166" s="12">
        <v>0.8603906955061694</v>
      </c>
      <c r="DM166" s="12">
        <v>0.2771567262118012</v>
      </c>
      <c r="DN166" s="12">
        <v>5.67862918249964</v>
      </c>
      <c r="DO166" s="12">
        <v>7.331540486754483</v>
      </c>
      <c r="DP166" s="12"/>
      <c r="DQ166" s="12">
        <v>0.5817711149310627</v>
      </c>
      <c r="DR166" s="12">
        <v>22.198048164044504</v>
      </c>
      <c r="DS166" s="12">
        <v>10.080139578703662</v>
      </c>
      <c r="DT166" s="12">
        <v>2.6728820398356476</v>
      </c>
      <c r="DU166" s="12">
        <v>1.4727063875616477</v>
      </c>
      <c r="DV166" s="12">
        <v>39.64643117674527</v>
      </c>
    </row>
    <row r="167" spans="1:126" ht="15">
      <c r="A167" s="72">
        <v>1877</v>
      </c>
      <c r="D167" s="12">
        <v>14.357505</v>
      </c>
      <c r="H167" s="12">
        <v>5.40840909090909</v>
      </c>
      <c r="K167" s="12">
        <v>0.244564833333333</v>
      </c>
      <c r="N167" s="12">
        <v>0.20240900166666667</v>
      </c>
      <c r="P167" s="12">
        <v>0.20552620000000002</v>
      </c>
      <c r="Q167" s="12">
        <v>0.24919779499999997</v>
      </c>
      <c r="R167" s="12">
        <v>0.20784031749999998</v>
      </c>
      <c r="S167" s="32">
        <v>0.33707458749999997</v>
      </c>
      <c r="T167" s="12"/>
      <c r="U167" s="12">
        <v>0.5958285449999999</v>
      </c>
      <c r="V167" s="12">
        <v>0.5936361516666666</v>
      </c>
      <c r="W167" s="12">
        <v>0.6071771</v>
      </c>
      <c r="X167" s="51"/>
      <c r="Y167" s="52"/>
      <c r="Z167" s="12">
        <v>0.12109015749999999</v>
      </c>
      <c r="AA167" s="12">
        <v>0.11889128333333336</v>
      </c>
      <c r="AB167" s="12"/>
      <c r="AC167" s="12"/>
      <c r="AD167" s="12">
        <v>7.475427391666666</v>
      </c>
      <c r="AJ167" s="12">
        <v>5.651174999999998</v>
      </c>
      <c r="AK167" s="32">
        <v>4.748310000000001</v>
      </c>
      <c r="AM167" s="12">
        <v>1.5712949999999997</v>
      </c>
      <c r="AN167" s="12"/>
      <c r="AO167" s="12">
        <v>0.02300584</v>
      </c>
      <c r="AP167" s="12">
        <v>18.293256250000002</v>
      </c>
      <c r="AR167" s="1">
        <v>0.4439319095833334</v>
      </c>
      <c r="AS167" s="12">
        <v>2.658410141666667</v>
      </c>
      <c r="AT167" s="12">
        <v>0.9146337083333334</v>
      </c>
      <c r="AU167" s="12">
        <v>0.4179483</v>
      </c>
      <c r="AV167" s="12">
        <v>0.13928506</v>
      </c>
      <c r="AW167" s="12"/>
      <c r="AX167" s="12">
        <v>2.5654062500000006</v>
      </c>
      <c r="AY167" s="12"/>
      <c r="AZ167" s="12">
        <v>14.65346141666667</v>
      </c>
      <c r="BA167" s="12"/>
      <c r="BB167" s="12">
        <v>5.999407225</v>
      </c>
      <c r="BC167" s="12"/>
      <c r="BD167" s="12">
        <v>1.5309234</v>
      </c>
      <c r="BE167" s="12"/>
      <c r="BF167" s="12"/>
      <c r="BG167" s="12">
        <v>4.5</v>
      </c>
      <c r="BH167" s="12">
        <f t="shared" si="5"/>
        <v>1.50773085</v>
      </c>
      <c r="BI167" s="12">
        <v>0.76740717</v>
      </c>
      <c r="BJ167" s="12"/>
      <c r="BK167" s="12">
        <v>0.3720366666666667</v>
      </c>
      <c r="BL167" s="12"/>
      <c r="BM167" s="12"/>
      <c r="BN167" s="12">
        <v>0.06479772</v>
      </c>
      <c r="BO167" s="13">
        <v>0.11728799333333333</v>
      </c>
      <c r="BS167" s="12">
        <v>2.6662428</v>
      </c>
      <c r="BU167" s="12"/>
      <c r="BV167" s="12">
        <v>0.3549450549450549</v>
      </c>
      <c r="BW167" s="12"/>
      <c r="BX167" s="12">
        <v>0.16000894999999998</v>
      </c>
      <c r="BY167" s="12">
        <v>0.37097297</v>
      </c>
      <c r="CB167" s="13">
        <v>1.6687642500000006</v>
      </c>
      <c r="CC167" s="12"/>
      <c r="CD167" s="12">
        <v>5.25</v>
      </c>
      <c r="CG167" s="12">
        <v>27.636786007858575</v>
      </c>
      <c r="CI167" s="46">
        <v>1877</v>
      </c>
      <c r="CJ167" s="12">
        <v>2.975964699688197</v>
      </c>
      <c r="CK167" s="12">
        <v>2.603221457315808</v>
      </c>
      <c r="CL167" s="12">
        <v>14.896805064393574</v>
      </c>
      <c r="CO167" s="12">
        <v>12.306655383277105</v>
      </c>
      <c r="CP167" s="12">
        <v>13.225064825381605</v>
      </c>
      <c r="CQ167" s="12">
        <v>0.6516194864468664</v>
      </c>
      <c r="CR167" s="12">
        <v>7.30224038432622</v>
      </c>
      <c r="CS167" s="12">
        <v>2.3238282160412784</v>
      </c>
      <c r="CT167" s="12">
        <v>13.77251447689243</v>
      </c>
      <c r="CU167" s="12">
        <v>1.3122802736897496</v>
      </c>
      <c r="CV167" s="12"/>
      <c r="CW167" s="12">
        <v>80.44668834235529</v>
      </c>
      <c r="CX167" s="32">
        <v>1.4013196793323173</v>
      </c>
      <c r="CY167" s="12">
        <v>0.5574055219053711</v>
      </c>
      <c r="CZ167" s="32">
        <v>3.2414402079827225</v>
      </c>
      <c r="DA167" s="32">
        <v>1.6192768650282334</v>
      </c>
      <c r="DB167" s="32">
        <v>55.71168950441257</v>
      </c>
      <c r="DC167" s="32">
        <v>0.7960542887283445</v>
      </c>
      <c r="DD167" s="32">
        <v>8.48405863967508</v>
      </c>
      <c r="DE167" s="32">
        <v>0.5945956353109103</v>
      </c>
      <c r="DF167" s="32">
        <v>4.057048461699347</v>
      </c>
      <c r="DG167" s="32">
        <v>3.6543275136752174</v>
      </c>
      <c r="DH167" s="12">
        <v>11.178283328988975</v>
      </c>
      <c r="DJ167" s="12">
        <v>32.85747345716343</v>
      </c>
      <c r="DK167" s="12">
        <v>0.8349869188262342</v>
      </c>
      <c r="DM167" s="12">
        <v>0.2833338652074956</v>
      </c>
      <c r="DN167" s="12">
        <v>3.9469247900474516</v>
      </c>
      <c r="DO167" s="12">
        <v>7.144184833390026</v>
      </c>
      <c r="DP167" s="12"/>
      <c r="DQ167" s="12">
        <v>0.6179669717258779</v>
      </c>
      <c r="DR167" s="12">
        <v>21.46306025921782</v>
      </c>
      <c r="DS167" s="12">
        <v>9.746381375524681</v>
      </c>
      <c r="DT167" s="12">
        <v>2.7087187811333524</v>
      </c>
      <c r="DU167" s="12">
        <v>1.6943159616023007</v>
      </c>
      <c r="DV167" s="12">
        <v>38.33371903335733</v>
      </c>
    </row>
    <row r="168" spans="1:126" ht="15">
      <c r="A168" s="72">
        <v>1878</v>
      </c>
      <c r="D168" s="12">
        <v>13.941846</v>
      </c>
      <c r="H168" s="12">
        <v>3.5013125</v>
      </c>
      <c r="K168" s="12">
        <v>0.300960475</v>
      </c>
      <c r="N168" s="12">
        <v>0.21093303</v>
      </c>
      <c r="P168" s="12">
        <v>0.1710602</v>
      </c>
      <c r="Q168" s="12">
        <v>0.233823205</v>
      </c>
      <c r="R168" s="12">
        <v>0.1640175625</v>
      </c>
      <c r="S168" s="32">
        <v>0.32235152250000004</v>
      </c>
      <c r="T168" s="12"/>
      <c r="U168" s="12">
        <v>0.4820046400000001</v>
      </c>
      <c r="V168" s="12">
        <v>0.4874647929166667</v>
      </c>
      <c r="W168" s="12">
        <v>0.489793035</v>
      </c>
      <c r="X168" s="51"/>
      <c r="Y168" s="52"/>
      <c r="Z168" s="12">
        <v>0.11138059750000001</v>
      </c>
      <c r="AA168" s="12">
        <v>0.10889725</v>
      </c>
      <c r="AB168" s="12"/>
      <c r="AC168" s="12"/>
      <c r="AD168" s="12">
        <v>5.259106983333334</v>
      </c>
      <c r="AJ168" s="12">
        <v>5.651174999999998</v>
      </c>
      <c r="AK168" s="32">
        <v>3.2785949999999997</v>
      </c>
      <c r="AM168" s="12">
        <v>1.2971750000000002</v>
      </c>
      <c r="AN168" s="12"/>
      <c r="AO168" s="12">
        <v>0.02300584</v>
      </c>
      <c r="AP168" s="12">
        <v>16.855262</v>
      </c>
      <c r="AR168" s="1">
        <v>0.36356723375</v>
      </c>
      <c r="AS168" s="12">
        <v>2.3735890749999995</v>
      </c>
      <c r="AT168" s="12">
        <v>0.8159422291666666</v>
      </c>
      <c r="AU168" s="12">
        <v>0.32811356666666663</v>
      </c>
      <c r="AV168" s="12">
        <v>0.12187442749999995</v>
      </c>
      <c r="AW168" s="12"/>
      <c r="AX168" s="12">
        <v>2.3239782</v>
      </c>
      <c r="AY168" s="12"/>
      <c r="AZ168" s="12">
        <v>9.773976625</v>
      </c>
      <c r="BA168" s="12"/>
      <c r="BB168" s="12">
        <v>6.709202208333333</v>
      </c>
      <c r="BC168" s="12"/>
      <c r="BD168" s="12">
        <v>1.44282585</v>
      </c>
      <c r="BE168" s="12"/>
      <c r="BF168" s="12"/>
      <c r="BG168" s="12">
        <v>4.5</v>
      </c>
      <c r="BH168" s="12">
        <f t="shared" si="5"/>
        <v>1.4857064625</v>
      </c>
      <c r="BI168" s="12">
        <v>0.61434147</v>
      </c>
      <c r="BJ168" s="12"/>
      <c r="BK168" s="12">
        <v>0.3496633333333332</v>
      </c>
      <c r="BL168" s="12"/>
      <c r="BM168" s="12"/>
      <c r="BN168" s="12">
        <v>0.07545499</v>
      </c>
      <c r="BO168" s="13">
        <v>0.10041940999999999</v>
      </c>
      <c r="BS168" s="12">
        <v>2.4789816</v>
      </c>
      <c r="BU168" s="12"/>
      <c r="BV168" s="12">
        <v>0.3549450549450549</v>
      </c>
      <c r="BW168" s="12"/>
      <c r="BX168" s="12">
        <v>0.15416813249999997</v>
      </c>
      <c r="BY168" s="12">
        <v>0.30860438</v>
      </c>
      <c r="CB168" s="13">
        <v>1.2105296</v>
      </c>
      <c r="CC168" s="12"/>
      <c r="CD168" s="12">
        <v>5.25</v>
      </c>
      <c r="CG168" s="12">
        <v>28.839583006871695</v>
      </c>
      <c r="CI168" s="46">
        <v>1878</v>
      </c>
      <c r="CJ168" s="12">
        <v>3.0155776873951656</v>
      </c>
      <c r="CK168" s="12">
        <v>1.7586276467511133</v>
      </c>
      <c r="CL168" s="12">
        <v>19.129782419612276</v>
      </c>
      <c r="CO168" s="12">
        <v>13.383085380667106</v>
      </c>
      <c r="CP168" s="12">
        <v>11.74877660202717</v>
      </c>
      <c r="CQ168" s="12">
        <v>0.5522903027860258</v>
      </c>
      <c r="CR168" s="12">
        <v>6.994417734280316</v>
      </c>
      <c r="CS168" s="12">
        <v>1.706009477090705</v>
      </c>
      <c r="CT168" s="12">
        <v>14.371916269740575</v>
      </c>
      <c r="CU168" s="12">
        <v>0.9455331264841449</v>
      </c>
      <c r="CV168" s="12"/>
      <c r="CW168" s="12">
        <v>72.80202819424139</v>
      </c>
      <c r="CX168" s="32">
        <v>1.4623073464394716</v>
      </c>
      <c r="CY168" s="12">
        <v>0.5359412652167257</v>
      </c>
      <c r="CZ168" s="32">
        <v>2.7701789739265124</v>
      </c>
      <c r="DA168" s="32">
        <v>1.5087111541247653</v>
      </c>
      <c r="DB168" s="32">
        <v>51.863279757688275</v>
      </c>
      <c r="DC168" s="32">
        <v>0.6521473770891841</v>
      </c>
      <c r="DD168" s="32">
        <v>7.746636100935879</v>
      </c>
      <c r="DE168" s="32">
        <v>0.5620811993044303</v>
      </c>
      <c r="DF168" s="32">
        <v>2.8238570445192464</v>
      </c>
      <c r="DG168" s="32">
        <v>4.264532691696438</v>
      </c>
      <c r="DH168" s="12">
        <v>10.993525988252367</v>
      </c>
      <c r="DJ168" s="12">
        <v>34.28748309931906</v>
      </c>
      <c r="DK168" s="12">
        <v>0.6975335361664794</v>
      </c>
      <c r="DM168" s="12">
        <v>0.27788438242132035</v>
      </c>
      <c r="DN168" s="12">
        <v>4.796103346042433</v>
      </c>
      <c r="DO168" s="12">
        <v>6.382902818072163</v>
      </c>
      <c r="DP168" s="12"/>
      <c r="DQ168" s="12">
        <v>0.5995705772031835</v>
      </c>
      <c r="DR168" s="12">
        <v>22.39716686850604</v>
      </c>
      <c r="DS168" s="12">
        <v>9.799302817962909</v>
      </c>
      <c r="DT168" s="12">
        <v>2.3513927696946304</v>
      </c>
      <c r="DU168" s="12">
        <v>1.2825558002011461</v>
      </c>
      <c r="DV168" s="12">
        <v>40.00206361587223</v>
      </c>
    </row>
    <row r="169" spans="1:126" ht="15">
      <c r="A169" s="72">
        <v>1879</v>
      </c>
      <c r="D169" s="12">
        <v>12.147009</v>
      </c>
      <c r="H169" s="12">
        <v>3.06268229166667</v>
      </c>
      <c r="N169" s="12">
        <v>0.2383468266666667</v>
      </c>
      <c r="P169" s="12">
        <v>0.14902010000000002</v>
      </c>
      <c r="Q169" s="12">
        <v>0.24641963500000003</v>
      </c>
      <c r="R169" s="12">
        <v>0.14792379749999998</v>
      </c>
      <c r="S169" s="32">
        <v>0.300917155</v>
      </c>
      <c r="T169" s="12"/>
      <c r="U169" s="12">
        <v>0.485576195</v>
      </c>
      <c r="V169" s="12">
        <v>0.5081638791666666</v>
      </c>
      <c r="W169" s="12">
        <v>0.494212695</v>
      </c>
      <c r="X169" s="51"/>
      <c r="Y169" s="52"/>
      <c r="Z169" s="12">
        <v>0.1191058625</v>
      </c>
      <c r="AA169" s="12">
        <v>0.11596850000000002</v>
      </c>
      <c r="AB169" s="12"/>
      <c r="AC169" s="12"/>
      <c r="AD169" s="12">
        <v>5.378167208333333</v>
      </c>
      <c r="AJ169" s="12">
        <v>5.753383125</v>
      </c>
      <c r="AK169" s="32">
        <v>3.205109249999999</v>
      </c>
      <c r="AM169" s="12">
        <v>1.074675</v>
      </c>
      <c r="AN169" s="12"/>
      <c r="AO169" s="12">
        <v>0.0210082466666667</v>
      </c>
      <c r="AP169" s="12">
        <v>20.583521000000005</v>
      </c>
      <c r="AR169" s="1">
        <v>0.31721265958333333</v>
      </c>
      <c r="AS169" s="12">
        <v>2.4433509916666667</v>
      </c>
      <c r="AT169" s="12">
        <v>0.8564752366666668</v>
      </c>
      <c r="AU169" s="12">
        <v>0.37565142999999995</v>
      </c>
      <c r="AV169" s="12">
        <v>0.12483196</v>
      </c>
      <c r="AW169" s="12"/>
      <c r="AX169" s="12">
        <v>1.9275063250000009</v>
      </c>
      <c r="AY169" s="12"/>
      <c r="AZ169" s="12">
        <v>9.844683625000002</v>
      </c>
      <c r="BA169" s="12"/>
      <c r="BB169" s="12">
        <v>6.837726933333332</v>
      </c>
      <c r="BC169" s="12"/>
      <c r="BD169" s="12">
        <v>1.440267</v>
      </c>
      <c r="BE169" s="12"/>
      <c r="BF169" s="12"/>
      <c r="BG169" s="12">
        <v>4.5</v>
      </c>
      <c r="BH169" s="12">
        <f t="shared" si="5"/>
        <v>1.48506675</v>
      </c>
      <c r="BI169" s="12">
        <v>0.6498678300000001</v>
      </c>
      <c r="BJ169" s="12"/>
      <c r="BK169" s="12">
        <v>0.32214229166666675</v>
      </c>
      <c r="BL169" s="12"/>
      <c r="BM169" s="12"/>
      <c r="BN169" s="12">
        <v>0.07343836499999998</v>
      </c>
      <c r="BO169" s="13">
        <v>0.09315858499999999</v>
      </c>
      <c r="BS169" s="12">
        <v>2.1000006</v>
      </c>
      <c r="BU169" s="12"/>
      <c r="BV169" s="12">
        <v>0.33704212454212445</v>
      </c>
      <c r="BW169" s="12"/>
      <c r="BX169" s="12">
        <v>0.18003461</v>
      </c>
      <c r="BY169" s="12">
        <v>0.3179370333333334</v>
      </c>
      <c r="CB169" s="13">
        <v>1.1188454000000003</v>
      </c>
      <c r="CC169" s="12"/>
      <c r="CD169" s="12">
        <v>5.25</v>
      </c>
      <c r="CG169" s="12">
        <v>29.606802472948086</v>
      </c>
      <c r="CI169" s="46">
        <v>1879</v>
      </c>
      <c r="CJ169" s="12">
        <v>2.69725572075092</v>
      </c>
      <c r="CK169" s="12">
        <v>1.5792376856470272</v>
      </c>
      <c r="CL169" s="12"/>
      <c r="CO169" s="12">
        <v>15.524712317782793</v>
      </c>
      <c r="CP169" s="12">
        <v>11.544496957405755</v>
      </c>
      <c r="CQ169" s="12">
        <v>0.5781302326219635</v>
      </c>
      <c r="CR169" s="12">
        <v>7.66283292617968</v>
      </c>
      <c r="CS169" s="12">
        <v>1.7910440360328514</v>
      </c>
      <c r="CT169" s="12">
        <v>15.021100329194681</v>
      </c>
      <c r="CU169" s="12">
        <v>0.9489303646896875</v>
      </c>
      <c r="CV169" s="12"/>
      <c r="CW169" s="12">
        <v>61.8590446913841</v>
      </c>
      <c r="CX169" s="32">
        <v>1.370859368635986</v>
      </c>
      <c r="CY169" s="12">
        <v>0.6718988318024024</v>
      </c>
      <c r="CZ169" s="32">
        <v>2.4812820486663867</v>
      </c>
      <c r="DA169" s="32">
        <v>1.5943694164191444</v>
      </c>
      <c r="DB169" s="32">
        <v>55.887914913535084</v>
      </c>
      <c r="DC169" s="32">
        <v>0.7664946717222938</v>
      </c>
      <c r="DD169" s="32">
        <v>8.14570890119623</v>
      </c>
      <c r="DE169" s="32">
        <v>0.47859190732667817</v>
      </c>
      <c r="DF169" s="32">
        <v>2.919951948447621</v>
      </c>
      <c r="DG169" s="32">
        <v>4.461848804168621</v>
      </c>
      <c r="DH169" s="12">
        <v>11.26597109043739</v>
      </c>
      <c r="DJ169" s="12">
        <v>35.19963305898716</v>
      </c>
      <c r="DK169" s="12">
        <v>0.7575003337139139</v>
      </c>
      <c r="DM169" s="12">
        <v>0.2628233335898029</v>
      </c>
      <c r="DN169" s="12">
        <v>4.792102466946745</v>
      </c>
      <c r="DO169" s="12">
        <v>6.078913725758575</v>
      </c>
      <c r="DP169" s="12"/>
      <c r="DQ169" s="12">
        <v>0.5214215276524025</v>
      </c>
      <c r="DR169" s="12">
        <v>21.83326414423569</v>
      </c>
      <c r="DS169" s="12">
        <v>11.747869096987595</v>
      </c>
      <c r="DT169" s="12">
        <v>2.4869482020436227</v>
      </c>
      <c r="DU169" s="12">
        <v>1.2169520483308818</v>
      </c>
      <c r="DV169" s="12">
        <v>41.06623856881835</v>
      </c>
    </row>
    <row r="170" spans="1:126" ht="15">
      <c r="A170" s="72">
        <v>1880</v>
      </c>
      <c r="D170" s="12">
        <v>11.880225</v>
      </c>
      <c r="H170" s="12">
        <v>2.749375</v>
      </c>
      <c r="N170" s="12">
        <v>0.21753385499999994</v>
      </c>
      <c r="P170" s="12">
        <v>0.1502899</v>
      </c>
      <c r="Q170" s="12">
        <v>0.24081595999999988</v>
      </c>
      <c r="R170" s="12">
        <v>0.13745209500000005</v>
      </c>
      <c r="S170" s="32">
        <v>0.277973325</v>
      </c>
      <c r="T170" s="12"/>
      <c r="U170" s="12">
        <v>0.5420481733333333</v>
      </c>
      <c r="V170" s="12">
        <v>0.5534972391666667</v>
      </c>
      <c r="W170" s="12">
        <v>0.55151043</v>
      </c>
      <c r="X170" s="51"/>
      <c r="Y170" s="52"/>
      <c r="Z170" s="12">
        <v>0.12399654545454546</v>
      </c>
      <c r="AA170" s="12">
        <v>0.12266261666666668</v>
      </c>
      <c r="AB170" s="12"/>
      <c r="AC170" s="12"/>
      <c r="AD170" s="12">
        <v>5.623243066666667</v>
      </c>
      <c r="AJ170" s="12">
        <v>6.085299999999998</v>
      </c>
      <c r="AK170" s="32">
        <v>5.907123749999999</v>
      </c>
      <c r="AM170" s="12">
        <v>1.1247375</v>
      </c>
      <c r="AN170" s="12"/>
      <c r="AO170" s="12">
        <v>0.02000945</v>
      </c>
      <c r="AP170" s="12">
        <v>27.313402000000007</v>
      </c>
      <c r="AR170" s="1">
        <v>0.42721331166666676</v>
      </c>
      <c r="AS170" s="12">
        <v>3.8419571416666654</v>
      </c>
      <c r="AT170" s="12">
        <v>0.8963966349999998</v>
      </c>
      <c r="AU170" s="12">
        <v>0.4364325</v>
      </c>
      <c r="AV170" s="12">
        <v>0.14736808999999998</v>
      </c>
      <c r="AW170" s="12"/>
      <c r="AX170" s="12">
        <v>2.1351643000000005</v>
      </c>
      <c r="AY170" s="12"/>
      <c r="AZ170" s="12">
        <v>12.739419583333332</v>
      </c>
      <c r="BA170" s="12"/>
      <c r="BB170" s="12">
        <v>6.772142299999998</v>
      </c>
      <c r="BC170" s="12"/>
      <c r="BD170" s="12">
        <v>1.440267</v>
      </c>
      <c r="BE170" s="12"/>
      <c r="BF170" s="12"/>
      <c r="BG170" s="12">
        <v>4.5</v>
      </c>
      <c r="BH170" s="12">
        <f aca="true" t="shared" si="6" ref="BH170:BH186">AVERAGE(BC170/7.5,BD170,BE170/7.5,BF170,BG170)</f>
        <v>1.48506675</v>
      </c>
      <c r="BI170" s="12">
        <v>0.82208249</v>
      </c>
      <c r="BJ170" s="12"/>
      <c r="BK170" s="12">
        <v>0.3555933333333333</v>
      </c>
      <c r="BL170" s="12"/>
      <c r="BM170" s="12"/>
      <c r="BN170" s="12">
        <v>0.068778775</v>
      </c>
      <c r="BO170" s="13">
        <v>0.10285435333333333</v>
      </c>
      <c r="BS170" s="12">
        <v>2.6533624</v>
      </c>
      <c r="BU170" s="12"/>
      <c r="BV170" s="12">
        <v>0.2560897435897435</v>
      </c>
      <c r="BW170" s="12"/>
      <c r="BX170" s="12">
        <v>0.2100731</v>
      </c>
      <c r="BY170" s="12">
        <v>0.39298131666666664</v>
      </c>
      <c r="CB170" s="13">
        <v>1.2383889250000002</v>
      </c>
      <c r="CC170" s="12"/>
      <c r="CD170" s="12">
        <v>5.25</v>
      </c>
      <c r="CG170" s="12">
        <v>28.839583006871695</v>
      </c>
      <c r="CI170" s="46">
        <v>1880</v>
      </c>
      <c r="CJ170" s="12">
        <v>2.569655512708592</v>
      </c>
      <c r="CK170" s="12">
        <v>1.380946969539663</v>
      </c>
      <c r="CL170" s="12"/>
      <c r="CO170" s="12">
        <v>13.801888469770038</v>
      </c>
      <c r="CP170" s="12">
        <v>10.884143759656236</v>
      </c>
      <c r="CQ170" s="12">
        <v>0.6233648777786318</v>
      </c>
      <c r="CR170" s="12">
        <v>7.832054135770536</v>
      </c>
      <c r="CS170" s="12">
        <v>1.8241321186505872</v>
      </c>
      <c r="CT170" s="12">
        <v>15.475971293802138</v>
      </c>
      <c r="CU170" s="12">
        <v>1.7035898571998818</v>
      </c>
      <c r="CV170" s="12"/>
      <c r="CW170" s="12">
        <v>63.2993766964658</v>
      </c>
      <c r="CX170" s="32">
        <v>1.2718494840098549</v>
      </c>
      <c r="CY170" s="12">
        <v>0.868475329855629</v>
      </c>
      <c r="CZ170" s="32">
        <v>3.255126489683324</v>
      </c>
      <c r="DA170" s="32">
        <v>2.4420417393865024</v>
      </c>
      <c r="DB170" s="32">
        <v>56.97715817740717</v>
      </c>
      <c r="DC170" s="32">
        <v>0.8674384087282241</v>
      </c>
      <c r="DD170" s="32">
        <v>9.36707551811858</v>
      </c>
      <c r="DE170" s="32">
        <v>0.516414358127802</v>
      </c>
      <c r="DF170" s="32">
        <v>3.6806206024134287</v>
      </c>
      <c r="DG170" s="32">
        <v>4.30453895029414</v>
      </c>
      <c r="DH170" s="12">
        <v>10.97402898244599</v>
      </c>
      <c r="DJ170" s="12">
        <v>34.28748309931906</v>
      </c>
      <c r="DK170" s="12">
        <v>0.9334061499547548</v>
      </c>
      <c r="DM170" s="12">
        <v>0.2825968305227711</v>
      </c>
      <c r="DN170" s="12">
        <v>4.371746824354488</v>
      </c>
      <c r="DO170" s="12">
        <v>6.537673759906809</v>
      </c>
      <c r="DP170" s="12"/>
      <c r="DQ170" s="12">
        <v>0.6417466050160373</v>
      </c>
      <c r="DR170" s="12">
        <v>16.159359429251065</v>
      </c>
      <c r="DS170" s="12">
        <v>13.352759013333735</v>
      </c>
      <c r="DT170" s="12">
        <v>2.9942978341236626</v>
      </c>
      <c r="DU170" s="12">
        <v>1.312072747881268</v>
      </c>
      <c r="DV170" s="12">
        <v>40.00206361587223</v>
      </c>
    </row>
    <row r="171" spans="1:126" ht="15">
      <c r="A171" s="72">
        <v>1881</v>
      </c>
      <c r="D171" s="12">
        <v>13.108146</v>
      </c>
      <c r="H171" s="12">
        <v>3.12506770833333</v>
      </c>
      <c r="N171" s="12">
        <v>0.19867668333333338</v>
      </c>
      <c r="P171" s="12">
        <v>0.1271614</v>
      </c>
      <c r="Q171" s="12">
        <v>0.20627838</v>
      </c>
      <c r="R171" s="12">
        <v>0.132915335</v>
      </c>
      <c r="S171" s="32">
        <v>0.33793382000000005</v>
      </c>
      <c r="T171" s="12"/>
      <c r="U171" s="12">
        <v>0.609183055</v>
      </c>
      <c r="V171" s="12">
        <v>0.6053367758333333</v>
      </c>
      <c r="W171" s="12">
        <v>0.61685826</v>
      </c>
      <c r="X171" s="51"/>
      <c r="Y171" s="52"/>
      <c r="Z171" s="12">
        <v>0.11028249250000002</v>
      </c>
      <c r="AA171" s="12">
        <v>0.11728846666666669</v>
      </c>
      <c r="AB171" s="12"/>
      <c r="AC171" s="12"/>
      <c r="AD171" s="12">
        <v>5.698525133333334</v>
      </c>
      <c r="AJ171" s="12">
        <v>6.2514</v>
      </c>
      <c r="AK171" s="32">
        <v>6.088011750000001</v>
      </c>
      <c r="AM171" s="12">
        <v>1.6002199999999995</v>
      </c>
      <c r="AN171" s="12"/>
      <c r="AO171" s="12">
        <v>0.0218344325</v>
      </c>
      <c r="AP171" s="12">
        <v>21.754968499999997</v>
      </c>
      <c r="AR171" s="1">
        <v>0.38764065375</v>
      </c>
      <c r="AS171" s="12">
        <v>3.2504241999999994</v>
      </c>
      <c r="AT171" s="12">
        <v>0.8208907033333334</v>
      </c>
      <c r="AU171" s="12">
        <v>0.4691411666666667</v>
      </c>
      <c r="AV171" s="12">
        <v>0.15962646</v>
      </c>
      <c r="AW171" s="12"/>
      <c r="AX171" s="12">
        <v>2.3075596</v>
      </c>
      <c r="AY171" s="12"/>
      <c r="AZ171" s="12">
        <v>18.838946375000003</v>
      </c>
      <c r="BA171" s="12"/>
      <c r="BB171" s="12">
        <v>6.343197641666666</v>
      </c>
      <c r="BC171" s="12"/>
      <c r="BD171" s="12">
        <v>1.440267</v>
      </c>
      <c r="BE171" s="12"/>
      <c r="BF171" s="12"/>
      <c r="BG171" s="12">
        <v>4.5</v>
      </c>
      <c r="BH171" s="12">
        <f t="shared" si="6"/>
        <v>1.48506675</v>
      </c>
      <c r="BI171" s="12">
        <v>0.9704869300000001</v>
      </c>
      <c r="BJ171" s="12"/>
      <c r="BK171" s="12">
        <v>0.34381249999999997</v>
      </c>
      <c r="BL171" s="12"/>
      <c r="BM171" s="12"/>
      <c r="BN171" s="12">
        <v>0.06504446</v>
      </c>
      <c r="BO171" s="13">
        <v>0.10337507916666669</v>
      </c>
      <c r="BS171" s="12">
        <v>3.5728248</v>
      </c>
      <c r="BU171" s="12"/>
      <c r="BV171" s="12">
        <v>0.23351648351648344</v>
      </c>
      <c r="BW171" s="12"/>
      <c r="BX171" s="12">
        <v>0.2100731</v>
      </c>
      <c r="BY171" s="12">
        <v>0.47377145</v>
      </c>
      <c r="CB171" s="13">
        <v>1.2583283750000005</v>
      </c>
      <c r="CC171" s="12"/>
      <c r="CD171" s="12">
        <v>5.25</v>
      </c>
      <c r="CG171" s="12">
        <v>29.3465668866409</v>
      </c>
      <c r="CI171" s="46">
        <v>1881</v>
      </c>
      <c r="CJ171" s="12">
        <v>2.8850931251164074</v>
      </c>
      <c r="CK171" s="12">
        <v>1.5972422120156455</v>
      </c>
      <c r="CL171" s="12"/>
      <c r="CO171" s="12">
        <v>12.827052867766813</v>
      </c>
      <c r="CP171" s="12">
        <v>9.63917108948239</v>
      </c>
      <c r="CQ171" s="12">
        <v>0.7053104939287288</v>
      </c>
      <c r="CR171" s="12">
        <v>7.352741837190925</v>
      </c>
      <c r="CS171" s="12">
        <v>1.8810495158642653</v>
      </c>
      <c r="CT171" s="12">
        <v>16.1778772694133</v>
      </c>
      <c r="CU171" s="12">
        <v>1.7866224402803073</v>
      </c>
      <c r="CV171" s="12"/>
      <c r="CW171" s="12">
        <v>92.54955425254616</v>
      </c>
      <c r="CX171" s="32">
        <v>1.4122474568799834</v>
      </c>
      <c r="CY171" s="12">
        <v>0.7038959627365113</v>
      </c>
      <c r="CZ171" s="32">
        <v>3.0055277075972473</v>
      </c>
      <c r="DA171" s="32">
        <v>2.1023689579434475</v>
      </c>
      <c r="DB171" s="32">
        <v>53.09507394611337</v>
      </c>
      <c r="DC171" s="32">
        <v>0.9488409804865665</v>
      </c>
      <c r="DD171" s="32">
        <v>10.32461284193003</v>
      </c>
      <c r="DE171" s="32">
        <v>0.567921436986836</v>
      </c>
      <c r="DF171" s="32">
        <v>5.538553394788407</v>
      </c>
      <c r="DG171" s="32">
        <v>4.102769668014434</v>
      </c>
      <c r="DH171" s="12">
        <v>11.166946327641117</v>
      </c>
      <c r="DJ171" s="12">
        <v>34.89023804224149</v>
      </c>
      <c r="DK171" s="12">
        <v>1.1212779371596768</v>
      </c>
      <c r="DM171" s="12">
        <v>0.2780377925057934</v>
      </c>
      <c r="DN171" s="12">
        <v>4.207064837573947</v>
      </c>
      <c r="DO171" s="12">
        <v>6.686282900088747</v>
      </c>
      <c r="DP171" s="12"/>
      <c r="DQ171" s="12">
        <v>0.8793202110654931</v>
      </c>
      <c r="DR171" s="12">
        <v>14.99401095027827</v>
      </c>
      <c r="DS171" s="12">
        <v>13.587493113635745</v>
      </c>
      <c r="DT171" s="12">
        <v>3.673333037359536</v>
      </c>
      <c r="DU171" s="12">
        <v>1.356635482082868</v>
      </c>
      <c r="DV171" s="12">
        <v>40.705277715948405</v>
      </c>
    </row>
    <row r="172" spans="1:126" ht="15">
      <c r="A172" s="72">
        <v>1882</v>
      </c>
      <c r="D172" s="12">
        <v>15.684279</v>
      </c>
      <c r="H172" s="12">
        <v>3.83366666666667</v>
      </c>
      <c r="N172" s="12">
        <v>0.19672088333333337</v>
      </c>
      <c r="P172" s="12">
        <v>0.10312589999999999</v>
      </c>
      <c r="Q172" s="12">
        <v>0.20329501500000005</v>
      </c>
      <c r="R172" s="12">
        <v>0.12022414000000002</v>
      </c>
      <c r="S172" s="32">
        <v>0.2859154199999999</v>
      </c>
      <c r="T172" s="12"/>
      <c r="U172" s="12">
        <v>0.7935063499999999</v>
      </c>
      <c r="V172" s="12">
        <v>0.8285248700833332</v>
      </c>
      <c r="W172" s="12">
        <v>0.80616703</v>
      </c>
      <c r="X172" s="51"/>
      <c r="Y172" s="52"/>
      <c r="Z172" s="12">
        <v>0.12415329250000001</v>
      </c>
      <c r="AA172" s="12">
        <v>0.12115408333333334</v>
      </c>
      <c r="AB172" s="12"/>
      <c r="AC172" s="12"/>
      <c r="AD172" s="12">
        <v>5.5725095</v>
      </c>
      <c r="AJ172" s="12">
        <v>6.2514</v>
      </c>
      <c r="AK172" s="32">
        <v>6.902007749999999</v>
      </c>
      <c r="AM172" s="12">
        <v>1.3837275000000002</v>
      </c>
      <c r="AN172" s="12"/>
      <c r="AO172" s="12">
        <v>0.0207183275</v>
      </c>
      <c r="AP172" s="12">
        <v>23.651355249999998</v>
      </c>
      <c r="AR172" s="1">
        <v>0.3933744733333333</v>
      </c>
      <c r="AS172" s="12">
        <v>3.2296924454545457</v>
      </c>
      <c r="AT172" s="12">
        <v>0.8066568900000002</v>
      </c>
      <c r="AU172" s="12">
        <v>0.5685602999999999</v>
      </c>
      <c r="AV172" s="12">
        <v>0.16856596999999998</v>
      </c>
      <c r="AW172" s="12"/>
      <c r="AX172" s="12">
        <v>2.6389168000000005</v>
      </c>
      <c r="AY172" s="12"/>
      <c r="AZ172" s="12">
        <v>20.315892249999997</v>
      </c>
      <c r="BA172" s="12"/>
      <c r="BB172" s="12">
        <v>6.791183</v>
      </c>
      <c r="BC172" s="12"/>
      <c r="BD172" s="12">
        <v>1.4461158</v>
      </c>
      <c r="BE172" s="12"/>
      <c r="BF172" s="12"/>
      <c r="BG172" s="12">
        <v>4.5</v>
      </c>
      <c r="BH172" s="12">
        <f t="shared" si="6"/>
        <v>1.48652895</v>
      </c>
      <c r="BI172" s="12">
        <v>0.7958156599999998</v>
      </c>
      <c r="BJ172" s="12"/>
      <c r="BK172" s="12">
        <v>0.34381249999999997</v>
      </c>
      <c r="BL172" s="12"/>
      <c r="BM172" s="12"/>
      <c r="BN172" s="12">
        <v>0.062591295</v>
      </c>
      <c r="BO172" s="13">
        <v>0.100185523425</v>
      </c>
      <c r="BS172" s="12">
        <v>3.2282741</v>
      </c>
      <c r="BU172" s="12"/>
      <c r="BV172" s="12">
        <v>0.23351648351648344</v>
      </c>
      <c r="BW172" s="12"/>
      <c r="BX172" s="12">
        <v>0.2100731</v>
      </c>
      <c r="BY172" s="12">
        <v>0.5108234766666666</v>
      </c>
      <c r="CB172" s="13">
        <v>1.2591669500000002</v>
      </c>
      <c r="CC172" s="12"/>
      <c r="CD172" s="12">
        <v>5.25</v>
      </c>
      <c r="CG172" s="12">
        <v>29.090866236824322</v>
      </c>
      <c r="CI172" s="46">
        <v>1882</v>
      </c>
      <c r="CJ172" s="12">
        <v>3.4220194680752454</v>
      </c>
      <c r="CK172" s="12">
        <v>1.942339076615787</v>
      </c>
      <c r="CL172" s="12"/>
      <c r="CO172" s="12">
        <v>12.590117986687835</v>
      </c>
      <c r="CP172" s="12">
        <v>8.72251532894563</v>
      </c>
      <c r="CQ172" s="12">
        <v>0.927012998552036</v>
      </c>
      <c r="CR172" s="12">
        <v>7.85704791665124</v>
      </c>
      <c r="CS172" s="12">
        <v>1.8234250978692526</v>
      </c>
      <c r="CT172" s="12">
        <v>16.03691721277632</v>
      </c>
      <c r="CU172" s="12">
        <v>2.007853842207748</v>
      </c>
      <c r="CV172" s="12"/>
      <c r="CW172" s="12">
        <v>80.67875875120609</v>
      </c>
      <c r="CX172" s="32">
        <v>1.3283818630728947</v>
      </c>
      <c r="CY172" s="12">
        <v>0.758587003194446</v>
      </c>
      <c r="CZ172" s="32">
        <v>3.0234092958312324</v>
      </c>
      <c r="DA172" s="32">
        <v>2.070758302206277</v>
      </c>
      <c r="DB172" s="32">
        <v>51.71983029994999</v>
      </c>
      <c r="DC172" s="32">
        <v>1.139897424870345</v>
      </c>
      <c r="DD172" s="32">
        <v>10.807821108112593</v>
      </c>
      <c r="DE172" s="32">
        <v>0.6438139520203664</v>
      </c>
      <c r="DF172" s="32">
        <v>5.920726346688899</v>
      </c>
      <c r="DG172" s="32">
        <v>4.35425317319121</v>
      </c>
      <c r="DH172" s="12">
        <v>11.114600079460555</v>
      </c>
      <c r="DJ172" s="12">
        <v>34.58623462766432</v>
      </c>
      <c r="DK172" s="12">
        <v>0.9114553903240181</v>
      </c>
      <c r="DM172" s="12">
        <v>0.2756152112037992</v>
      </c>
      <c r="DN172" s="12">
        <v>4.013120318917884</v>
      </c>
      <c r="DO172" s="12">
        <v>6.423521988453683</v>
      </c>
      <c r="DP172" s="12"/>
      <c r="DQ172" s="12">
        <v>0.7875988763745759</v>
      </c>
      <c r="DR172" s="12">
        <v>14.863366082749035</v>
      </c>
      <c r="DS172" s="12">
        <v>13.469103428329266</v>
      </c>
      <c r="DT172" s="12">
        <v>3.926102359402787</v>
      </c>
      <c r="DU172" s="12">
        <v>1.3457111429933897</v>
      </c>
      <c r="DV172" s="12">
        <v>40.35060706560837</v>
      </c>
    </row>
    <row r="173" spans="1:126" ht="15">
      <c r="A173" s="72">
        <v>1883</v>
      </c>
      <c r="D173" s="12">
        <v>13.623849</v>
      </c>
      <c r="H173" s="12">
        <v>3.104640625</v>
      </c>
      <c r="N173" s="12">
        <v>0.209221705</v>
      </c>
      <c r="P173" s="12">
        <v>0.10512129999999999</v>
      </c>
      <c r="Q173" s="12">
        <v>0.18506334000000008</v>
      </c>
      <c r="R173" s="12">
        <v>0.11376121249999999</v>
      </c>
      <c r="S173" s="32">
        <v>0.250384995</v>
      </c>
      <c r="T173" s="12"/>
      <c r="U173" s="12">
        <v>0.6046797899999999</v>
      </c>
      <c r="V173" s="12">
        <v>0.5952626958333334</v>
      </c>
      <c r="W173" s="12">
        <v>0.622835324</v>
      </c>
      <c r="X173" s="51"/>
      <c r="Y173" s="52"/>
      <c r="Z173" s="12">
        <v>0.10877018999999997</v>
      </c>
      <c r="AA173" s="12">
        <v>0.10569161666666665</v>
      </c>
      <c r="AB173" s="12"/>
      <c r="AC173" s="12"/>
      <c r="AD173" s="12">
        <v>4.616754566666668</v>
      </c>
      <c r="AJ173" s="12">
        <v>5.813971875</v>
      </c>
      <c r="AK173" s="32">
        <v>6.986799</v>
      </c>
      <c r="AM173" s="12">
        <v>1.2711424999999998</v>
      </c>
      <c r="AN173" s="12"/>
      <c r="AO173" s="12">
        <v>0.0212596216666667</v>
      </c>
      <c r="AP173" s="12">
        <v>21.2252705</v>
      </c>
      <c r="AR173" s="1">
        <v>0.39094122612500004</v>
      </c>
      <c r="AS173" s="12">
        <v>3.1166737666666666</v>
      </c>
      <c r="AT173" s="12">
        <v>0.6936759966666667</v>
      </c>
      <c r="AU173" s="12">
        <v>0.4594426666666667</v>
      </c>
      <c r="AV173" s="12">
        <v>0.16325311750000002</v>
      </c>
      <c r="AW173" s="12"/>
      <c r="AX173" s="12">
        <v>2.3103582250000003</v>
      </c>
      <c r="AY173" s="12"/>
      <c r="AZ173" s="12">
        <v>17.169999208333333</v>
      </c>
      <c r="BA173" s="12"/>
      <c r="BB173" s="12">
        <v>6.3722876</v>
      </c>
      <c r="BC173" s="12"/>
      <c r="BD173" s="12">
        <v>1.4753598</v>
      </c>
      <c r="BE173" s="12"/>
      <c r="BF173" s="12"/>
      <c r="BG173" s="12">
        <v>4.5</v>
      </c>
      <c r="BH173" s="12">
        <f t="shared" si="6"/>
        <v>1.49383995</v>
      </c>
      <c r="BI173" s="12">
        <v>0.6582454999999999</v>
      </c>
      <c r="BJ173" s="12"/>
      <c r="BK173" s="12">
        <v>0.34381249999999997</v>
      </c>
      <c r="BL173" s="12"/>
      <c r="BM173" s="12"/>
      <c r="BN173" s="12">
        <v>0.05797915499999999</v>
      </c>
      <c r="BO173" s="13">
        <v>0.09294589416666667</v>
      </c>
      <c r="BS173" s="12">
        <v>3.0771771</v>
      </c>
      <c r="BU173" s="12"/>
      <c r="BV173" s="12">
        <v>0.23351648351648344</v>
      </c>
      <c r="BW173" s="12"/>
      <c r="BX173" s="12">
        <v>0.2100731</v>
      </c>
      <c r="BY173" s="12">
        <v>0.43163521666666665</v>
      </c>
      <c r="CB173" s="13">
        <v>1.1335297800000002</v>
      </c>
      <c r="CC173" s="12"/>
      <c r="CD173" s="12">
        <v>5.25</v>
      </c>
      <c r="CG173" s="12">
        <v>29.87169471806049</v>
      </c>
      <c r="CI173" s="46">
        <v>1883</v>
      </c>
      <c r="CJ173" s="12">
        <v>3.052255936597153</v>
      </c>
      <c r="CK173" s="12">
        <v>1.6151960493350515</v>
      </c>
      <c r="CL173" s="12"/>
      <c r="CO173" s="12">
        <v>13.749575180334643</v>
      </c>
      <c r="CP173" s="12">
        <v>8.551941353481073</v>
      </c>
      <c r="CQ173" s="12">
        <v>0.7145598723647802</v>
      </c>
      <c r="CR173" s="12">
        <v>7.053469678993624</v>
      </c>
      <c r="CS173" s="12">
        <v>1.5512332566324434</v>
      </c>
      <c r="CT173" s="12">
        <v>15.315096380016747</v>
      </c>
      <c r="CU173" s="12">
        <v>2.087075267844503</v>
      </c>
      <c r="CV173" s="12"/>
      <c r="CW173" s="12">
        <v>70.92352619594105</v>
      </c>
      <c r="CX173" s="32">
        <v>1.399674285858881</v>
      </c>
      <c r="CY173" s="12">
        <v>0.6990460867522107</v>
      </c>
      <c r="CZ173" s="32">
        <v>3.0853571887741755</v>
      </c>
      <c r="DA173" s="32">
        <v>2.051931213552142</v>
      </c>
      <c r="DB173" s="32">
        <v>45.66969584290332</v>
      </c>
      <c r="DC173" s="32">
        <v>0.9458532790570843</v>
      </c>
      <c r="DD173" s="32">
        <v>10.748130622160577</v>
      </c>
      <c r="DE173" s="32">
        <v>0.5787849344729966</v>
      </c>
      <c r="DF173" s="32">
        <v>5.138218539978698</v>
      </c>
      <c r="DG173" s="32">
        <v>4.195336697737127</v>
      </c>
      <c r="DH173" s="12">
        <v>11.643724582536002</v>
      </c>
      <c r="DJ173" s="12">
        <v>35.5145643939953</v>
      </c>
      <c r="DK173" s="12">
        <v>0.7741302608479167</v>
      </c>
      <c r="DM173" s="12">
        <v>0.28301300420926945</v>
      </c>
      <c r="DN173" s="12">
        <v>3.8171861024491265</v>
      </c>
      <c r="DO173" s="12">
        <v>6.119298832359792</v>
      </c>
      <c r="DP173" s="12"/>
      <c r="DQ173" s="12">
        <v>0.7708864049363192</v>
      </c>
      <c r="DR173" s="12">
        <v>15.262313967970792</v>
      </c>
      <c r="DS173" s="12">
        <v>13.830627883735213</v>
      </c>
      <c r="DT173" s="12">
        <v>3.406519266005432</v>
      </c>
      <c r="DU173" s="12">
        <v>1.2439550162377029</v>
      </c>
      <c r="DV173" s="12">
        <v>41.433658459661174</v>
      </c>
    </row>
    <row r="174" spans="1:126" ht="15">
      <c r="A174" s="72">
        <v>1884</v>
      </c>
      <c r="D174" s="12">
        <v>13.854903</v>
      </c>
      <c r="H174" s="12">
        <v>3.2495625</v>
      </c>
      <c r="N174" s="12">
        <v>0.18801757333333335</v>
      </c>
      <c r="P174" s="12">
        <v>0.11328430000000002</v>
      </c>
      <c r="Q174" s="12">
        <v>0.18421095000000004</v>
      </c>
      <c r="R174" s="12">
        <v>0.11649891250000001</v>
      </c>
      <c r="S174" s="32">
        <v>0.25122100499999994</v>
      </c>
      <c r="T174" s="12"/>
      <c r="U174" s="12">
        <v>0.5715523233333334</v>
      </c>
      <c r="V174" s="12">
        <v>0.598463315</v>
      </c>
      <c r="W174" s="12"/>
      <c r="X174" s="12"/>
      <c r="Y174" s="52"/>
      <c r="Z174" s="12">
        <v>0.1154647775</v>
      </c>
      <c r="AA174" s="12">
        <v>0.11248001666666668</v>
      </c>
      <c r="AB174" s="12"/>
      <c r="AC174" s="12"/>
      <c r="AD174" s="12">
        <v>4.258346466666667</v>
      </c>
      <c r="AJ174" s="12">
        <v>4.999987499999998</v>
      </c>
      <c r="AK174" s="32">
        <v>6.986799</v>
      </c>
      <c r="AM174" s="12">
        <v>1.1545525</v>
      </c>
      <c r="AN174" s="12"/>
      <c r="AO174" s="12">
        <v>0.0193810125</v>
      </c>
      <c r="AP174" s="12">
        <v>18.665063500000002</v>
      </c>
      <c r="AR174" s="1">
        <v>0.3297546175</v>
      </c>
      <c r="AS174" s="12">
        <v>2.3553066416666666</v>
      </c>
      <c r="AT174" s="12">
        <v>0.5120836750000001</v>
      </c>
      <c r="AV174" s="12">
        <v>0.15114195500000002</v>
      </c>
      <c r="AW174" s="12"/>
      <c r="AX174" s="12">
        <v>2.1247161</v>
      </c>
      <c r="AY174" s="12"/>
      <c r="AZ174" s="12">
        <v>16.97930554166667</v>
      </c>
      <c r="BA174" s="12"/>
      <c r="BB174" s="12">
        <v>6.321512399999999</v>
      </c>
      <c r="BC174" s="12"/>
      <c r="BD174" s="12">
        <v>1.4753598</v>
      </c>
      <c r="BE174" s="12"/>
      <c r="BF174" s="12"/>
      <c r="BG174" s="12">
        <v>6.375</v>
      </c>
      <c r="BH174" s="12">
        <f t="shared" si="6"/>
        <v>1.96258995</v>
      </c>
      <c r="BI174" s="12">
        <v>0.6715363899999999</v>
      </c>
      <c r="BJ174" s="12"/>
      <c r="BK174" s="12">
        <v>0.33748437500000006</v>
      </c>
      <c r="BL174" s="12"/>
      <c r="BM174" s="12"/>
      <c r="BN174" s="12">
        <v>0.048996870000000005</v>
      </c>
      <c r="BO174" s="13">
        <v>0.07442712333333334</v>
      </c>
      <c r="BS174" s="12">
        <v>2.7910836</v>
      </c>
      <c r="BU174" s="12"/>
      <c r="BV174" s="12">
        <v>0.23351648351648344</v>
      </c>
      <c r="BW174" s="12"/>
      <c r="BX174" s="12">
        <v>0.2100731</v>
      </c>
      <c r="BY174" s="12">
        <v>0.3282099166666667</v>
      </c>
      <c r="CB174" s="13">
        <v>0.9394670833333332</v>
      </c>
      <c r="CC174" s="12"/>
      <c r="CD174" s="12">
        <v>5.25</v>
      </c>
      <c r="CG174" s="12">
        <v>29.87169471806049</v>
      </c>
      <c r="CI174" s="46">
        <v>1884</v>
      </c>
      <c r="CJ174" s="12">
        <v>3.1040207457325533</v>
      </c>
      <c r="CK174" s="12">
        <v>1.690591970549678</v>
      </c>
      <c r="CL174" s="12"/>
      <c r="CO174" s="12">
        <v>12.356087814936547</v>
      </c>
      <c r="CP174" s="12">
        <v>8.809663356167107</v>
      </c>
      <c r="CQ174" s="12">
        <v>0.6879990150324805</v>
      </c>
      <c r="CR174" s="12">
        <v>7.496905291477921</v>
      </c>
      <c r="CS174" s="12">
        <v>1.430807846067925</v>
      </c>
      <c r="CT174" s="12">
        <v>13.170908306359644</v>
      </c>
      <c r="CU174" s="12">
        <v>2.087075267844503</v>
      </c>
      <c r="CV174" s="12"/>
      <c r="CW174" s="12">
        <v>60.52053219269842</v>
      </c>
      <c r="CX174" s="32">
        <v>1.2759918899541192</v>
      </c>
      <c r="CY174" s="12">
        <v>0.6147266579550317</v>
      </c>
      <c r="CZ174" s="32">
        <v>2.6024647994268975</v>
      </c>
      <c r="DA174" s="32">
        <v>1.5506683013190046</v>
      </c>
      <c r="DB174" s="32">
        <v>33.71416309018432</v>
      </c>
      <c r="DC174" s="32"/>
      <c r="DD174" s="32">
        <v>9.950765410827245</v>
      </c>
      <c r="DE174" s="32">
        <v>0.5322783520777263</v>
      </c>
      <c r="DF174" s="32">
        <v>5.081152390957117</v>
      </c>
      <c r="DG174" s="32">
        <v>4.161907720065914</v>
      </c>
      <c r="DH174" s="12">
        <v>11.643724582536002</v>
      </c>
      <c r="DJ174" s="12">
        <v>50.31229955816</v>
      </c>
      <c r="DK174" s="12">
        <v>0.7897610249664726</v>
      </c>
      <c r="DM174" s="12">
        <v>0.2778040811412693</v>
      </c>
      <c r="DN174" s="12">
        <v>3.2258174722882145</v>
      </c>
      <c r="DO174" s="12">
        <v>4.900074532532723</v>
      </c>
      <c r="DP174" s="12"/>
      <c r="DQ174" s="12">
        <v>0.6992150052984338</v>
      </c>
      <c r="DR174" s="12">
        <v>15.262313967970792</v>
      </c>
      <c r="DS174" s="12">
        <v>13.830627883735213</v>
      </c>
      <c r="DT174" s="12">
        <v>2.590273826712481</v>
      </c>
      <c r="DU174" s="12">
        <v>1.0309872854886122</v>
      </c>
      <c r="DV174" s="12">
        <v>41.433658459661174</v>
      </c>
    </row>
    <row r="175" spans="1:126" ht="15">
      <c r="A175" s="72">
        <v>1885</v>
      </c>
      <c r="D175" s="12">
        <v>12.897339</v>
      </c>
      <c r="H175" s="12">
        <v>3.2495625</v>
      </c>
      <c r="N175" s="12">
        <v>0.18527945333333334</v>
      </c>
      <c r="P175" s="12">
        <v>0.09333030000000002</v>
      </c>
      <c r="Q175" s="12">
        <v>0.168347025</v>
      </c>
      <c r="R175" s="12">
        <v>0.10334817499999999</v>
      </c>
      <c r="S175" s="32">
        <v>0.267941205</v>
      </c>
      <c r="T175" s="12"/>
      <c r="U175" s="12">
        <v>0.5269855283333335</v>
      </c>
      <c r="V175" s="12">
        <v>0.5254577165000001</v>
      </c>
      <c r="W175" s="12"/>
      <c r="X175" s="12"/>
      <c r="Y175" s="52"/>
      <c r="Z175" s="12">
        <v>0.10966601249999999</v>
      </c>
      <c r="AA175" s="12">
        <v>0.10672873333333333</v>
      </c>
      <c r="AB175" s="12"/>
      <c r="AC175" s="12"/>
      <c r="AD175" s="12">
        <v>4.056639625</v>
      </c>
      <c r="AJ175" s="12">
        <v>4.999987499999998</v>
      </c>
      <c r="AK175" s="32">
        <v>6.862438499999999</v>
      </c>
      <c r="AM175" s="12">
        <v>1.266915</v>
      </c>
      <c r="AN175" s="12"/>
      <c r="AO175" s="12">
        <v>0.0173700125</v>
      </c>
      <c r="AP175" s="12">
        <v>16.58531975</v>
      </c>
      <c r="AR175" s="1">
        <v>0.31739155666666663</v>
      </c>
      <c r="AS175" s="12">
        <v>2.1977409333333333</v>
      </c>
      <c r="AT175" s="12">
        <v>0.44697509916666667</v>
      </c>
      <c r="AV175" s="12">
        <v>0.16038926250000005</v>
      </c>
      <c r="AW175" s="12"/>
      <c r="AX175" s="12">
        <v>1.8129492749999996</v>
      </c>
      <c r="AY175" s="12"/>
      <c r="AZ175" s="12">
        <v>11.67156575</v>
      </c>
      <c r="BA175" s="12"/>
      <c r="BB175" s="12">
        <v>5.897327916666667</v>
      </c>
      <c r="BC175" s="12"/>
      <c r="BD175" s="12">
        <v>1.4753598</v>
      </c>
      <c r="BE175" s="12"/>
      <c r="BF175" s="12"/>
      <c r="BG175" s="12">
        <v>7.125</v>
      </c>
      <c r="BH175" s="12">
        <f t="shared" si="6"/>
        <v>2.15008995</v>
      </c>
      <c r="BI175" s="12">
        <v>0.68262263</v>
      </c>
      <c r="BJ175" s="12"/>
      <c r="BK175" s="12">
        <v>0.31850000000000006</v>
      </c>
      <c r="BL175" s="12"/>
      <c r="BM175" s="12"/>
      <c r="BN175" s="12">
        <v>0.050102455000000004</v>
      </c>
      <c r="BO175" s="13">
        <v>0.06913918916666668</v>
      </c>
      <c r="BS175" s="12">
        <v>2.189668</v>
      </c>
      <c r="BU175" s="12"/>
      <c r="BV175" s="12">
        <v>0.23351648351648344</v>
      </c>
      <c r="BW175" s="12"/>
      <c r="BX175" s="12">
        <v>0.14175025999999996</v>
      </c>
      <c r="BY175" s="12">
        <v>0.34506441</v>
      </c>
      <c r="CB175" s="13">
        <v>0.921881</v>
      </c>
      <c r="CC175" s="12"/>
      <c r="CD175" s="12">
        <v>5.25</v>
      </c>
      <c r="CG175" s="12">
        <v>30.991483345477963</v>
      </c>
      <c r="CI175" s="46">
        <v>1885</v>
      </c>
      <c r="CJ175" s="12">
        <v>2.997807501146126</v>
      </c>
      <c r="CK175" s="12">
        <v>1.7539665356720326</v>
      </c>
      <c r="CL175" s="12"/>
      <c r="CO175" s="12">
        <v>12.632587202926377</v>
      </c>
      <c r="CP175" s="12">
        <v>8.112226099131933</v>
      </c>
      <c r="CQ175" s="12">
        <v>0.6420625451636426</v>
      </c>
      <c r="CR175" s="12">
        <v>7.383831002496873</v>
      </c>
      <c r="CS175" s="12">
        <v>1.4141297181621977</v>
      </c>
      <c r="CT175" s="12">
        <v>13.664641034730854</v>
      </c>
      <c r="CU175" s="12">
        <v>2.1267714848211674</v>
      </c>
      <c r="CV175" s="12"/>
      <c r="CW175" s="12">
        <v>65.50354344532369</v>
      </c>
      <c r="CX175" s="32">
        <v>1.186462686642305</v>
      </c>
      <c r="CY175" s="12">
        <v>0.566707454036992</v>
      </c>
      <c r="CZ175" s="32">
        <v>2.598793961011975</v>
      </c>
      <c r="DA175" s="32">
        <v>1.5011719837889774</v>
      </c>
      <c r="DB175" s="32">
        <v>30.530736637034316</v>
      </c>
      <c r="DC175" s="32"/>
      <c r="DD175" s="32">
        <v>10.955425351267188</v>
      </c>
      <c r="DE175" s="32">
        <v>0.4712008324585612</v>
      </c>
      <c r="DF175" s="32">
        <v>3.623714040841274</v>
      </c>
      <c r="DG175" s="32">
        <v>4.0281833556648285</v>
      </c>
      <c r="DH175" s="12">
        <v>12.08020836731511</v>
      </c>
      <c r="DJ175" s="12">
        <v>58.339318054565524</v>
      </c>
      <c r="DK175" s="12">
        <v>0.8328932231846995</v>
      </c>
      <c r="DM175" s="12">
        <v>0.2720054510852206</v>
      </c>
      <c r="DN175" s="12">
        <v>3.4222596769389306</v>
      </c>
      <c r="DO175" s="12">
        <v>4.722568169191237</v>
      </c>
      <c r="DP175" s="12"/>
      <c r="DQ175" s="12">
        <v>0.5691132116246733</v>
      </c>
      <c r="DR175" s="12">
        <v>15.834446408755129</v>
      </c>
      <c r="DS175" s="12">
        <v>9.682284011703803</v>
      </c>
      <c r="DT175" s="12">
        <v>2.8253785774457536</v>
      </c>
      <c r="DU175" s="12">
        <v>1.0496127721532906</v>
      </c>
      <c r="DV175" s="12">
        <v>42.98686593494301</v>
      </c>
    </row>
    <row r="176" spans="1:126" ht="15">
      <c r="A176" s="72">
        <v>1886</v>
      </c>
      <c r="D176" s="12">
        <v>9.876963</v>
      </c>
      <c r="H176" s="12">
        <v>3.2495625</v>
      </c>
      <c r="N176" s="12">
        <v>0.19209215666666665</v>
      </c>
      <c r="P176" s="12">
        <v>0.10648180000000003</v>
      </c>
      <c r="Q176" s="12">
        <v>0.196475895</v>
      </c>
      <c r="R176" s="12">
        <v>0.10732761750000001</v>
      </c>
      <c r="S176" s="32">
        <v>0.2359638225</v>
      </c>
      <c r="T176" s="12"/>
      <c r="U176" s="12">
        <v>0.4754360845</v>
      </c>
      <c r="V176" s="12">
        <v>0.47101570916666663</v>
      </c>
      <c r="W176" s="12"/>
      <c r="X176" s="12"/>
      <c r="Y176" s="52"/>
      <c r="Z176" s="12">
        <v>0.09758685750000001</v>
      </c>
      <c r="AA176" s="12">
        <v>0.09484903333333333</v>
      </c>
      <c r="AB176" s="12"/>
      <c r="AC176" s="12"/>
      <c r="AD176" s="12">
        <v>3.911394333333334</v>
      </c>
      <c r="AJ176" s="12">
        <v>4.6659</v>
      </c>
      <c r="AK176" s="32">
        <v>5.647097250000002</v>
      </c>
      <c r="AM176" s="12">
        <v>1.1247375000000002</v>
      </c>
      <c r="AN176" s="12"/>
      <c r="AO176" s="12">
        <v>0.0172946</v>
      </c>
      <c r="AP176" s="12">
        <v>16.753397000000003</v>
      </c>
      <c r="AR176" s="1">
        <v>0.30063570249999994</v>
      </c>
      <c r="AS176" s="12">
        <v>2.2071227083333333</v>
      </c>
      <c r="AT176" s="12">
        <v>0.4563716400000001</v>
      </c>
      <c r="AV176" s="12">
        <v>0.16235649</v>
      </c>
      <c r="AW176" s="12"/>
      <c r="AX176" s="12">
        <v>1.5067796999999996</v>
      </c>
      <c r="AY176" s="12"/>
      <c r="AZ176" s="12">
        <v>11.297190333333333</v>
      </c>
      <c r="BA176" s="12"/>
      <c r="BB176" s="12">
        <v>5.957623466666666</v>
      </c>
      <c r="BC176" s="12"/>
      <c r="BD176" s="12">
        <v>1.4753598</v>
      </c>
      <c r="BH176" s="12">
        <f t="shared" si="6"/>
        <v>0.4917866</v>
      </c>
      <c r="BI176" s="12">
        <v>0.60879835</v>
      </c>
      <c r="BJ176" s="12"/>
      <c r="BK176" s="12">
        <v>0.3118133333333334</v>
      </c>
      <c r="BL176" s="12"/>
      <c r="BM176" s="12"/>
      <c r="BN176" s="12">
        <v>0.044826015000000004</v>
      </c>
      <c r="BO176" s="13">
        <v>0.067547675</v>
      </c>
      <c r="BS176" s="12">
        <v>2.1926404</v>
      </c>
      <c r="BU176" s="12"/>
      <c r="BV176" s="12">
        <v>0.23351648351648344</v>
      </c>
      <c r="BW176" s="12"/>
      <c r="BX176" s="12">
        <v>0.10758883999999999</v>
      </c>
      <c r="BY176" s="12">
        <v>0.3804449166666667</v>
      </c>
      <c r="CB176" s="13">
        <v>0.8626436666666666</v>
      </c>
      <c r="CC176" s="12"/>
      <c r="CD176" s="12">
        <v>5.25</v>
      </c>
      <c r="CG176" s="12">
        <v>33.490410822023065</v>
      </c>
      <c r="CI176" s="46">
        <v>1886</v>
      </c>
      <c r="CJ176" s="12">
        <v>2.4808766140794107</v>
      </c>
      <c r="CK176" s="12">
        <v>1.8953936213029954</v>
      </c>
      <c r="CL176" s="12"/>
      <c r="CO176" s="12">
        <v>14.153139533401184</v>
      </c>
      <c r="CP176" s="12">
        <v>9.670280718771142</v>
      </c>
      <c r="CQ176" s="12">
        <v>0.6239578620696314</v>
      </c>
      <c r="CR176" s="12">
        <v>7.095769192898359</v>
      </c>
      <c r="CS176" s="12">
        <v>1.4734402675780924</v>
      </c>
      <c r="CT176" s="12">
        <v>13.77979787076519</v>
      </c>
      <c r="CU176" s="12">
        <v>1.8912360685441674</v>
      </c>
      <c r="CV176" s="12"/>
      <c r="CW176" s="12">
        <v>71.35668309255028</v>
      </c>
      <c r="CX176" s="32">
        <v>1.2765639828416426</v>
      </c>
      <c r="CY176" s="12">
        <v>0.6186087631691829</v>
      </c>
      <c r="CZ176" s="32">
        <v>2.6600827435911505</v>
      </c>
      <c r="DA176" s="32">
        <v>1.6291405150568576</v>
      </c>
      <c r="DB176" s="32">
        <v>33.686098459309406</v>
      </c>
      <c r="DC176" s="32"/>
      <c r="DD176" s="32">
        <v>11.983997751586582</v>
      </c>
      <c r="DE176" s="32">
        <v>0.4232025425300625</v>
      </c>
      <c r="DF176" s="32">
        <v>3.790297990361862</v>
      </c>
      <c r="DG176" s="32">
        <v>4.397492593571886</v>
      </c>
      <c r="DH176" s="12">
        <v>13.054268378414207</v>
      </c>
      <c r="DK176" s="12">
        <v>0.8027128680814878</v>
      </c>
      <c r="DM176" s="12">
        <v>0.2877668249878541</v>
      </c>
      <c r="DN176" s="12">
        <v>3.3087366139326275</v>
      </c>
      <c r="DO176" s="12">
        <v>4.985887446352784</v>
      </c>
      <c r="DP176" s="12"/>
      <c r="DQ176" s="12">
        <v>0.6158372004441881</v>
      </c>
      <c r="DR176" s="12">
        <v>17.111220829831453</v>
      </c>
      <c r="DS176" s="12">
        <v>7.941440571028657</v>
      </c>
      <c r="DT176" s="12">
        <v>3.3662500804007918</v>
      </c>
      <c r="DU176" s="12">
        <v>1.0613626300397865</v>
      </c>
      <c r="DV176" s="12">
        <v>46.45301368972816</v>
      </c>
    </row>
    <row r="177" spans="1:126" ht="15">
      <c r="A177" s="72">
        <v>1887</v>
      </c>
      <c r="D177" s="12">
        <v>9.625662</v>
      </c>
      <c r="H177" s="12">
        <v>3.2495625</v>
      </c>
      <c r="N177" s="12">
        <v>0.18493718833333334</v>
      </c>
      <c r="P177" s="12">
        <v>0.1814</v>
      </c>
      <c r="Q177" s="12">
        <v>0.23610342</v>
      </c>
      <c r="R177" s="12">
        <v>0.18729779</v>
      </c>
      <c r="S177" s="32">
        <v>0.24553149249999998</v>
      </c>
      <c r="T177" s="12"/>
      <c r="U177" s="12">
        <v>0.5040551100000001</v>
      </c>
      <c r="V177" s="12">
        <v>0.5193607993333333</v>
      </c>
      <c r="W177" s="12"/>
      <c r="X177" s="12"/>
      <c r="Y177" s="52"/>
      <c r="Z177" s="12">
        <v>0.10712303249999999</v>
      </c>
      <c r="AA177" s="12">
        <v>0.10427736666666666</v>
      </c>
      <c r="AB177" s="12"/>
      <c r="AC177" s="12"/>
      <c r="AD177" s="12">
        <v>3.7506016583333333</v>
      </c>
      <c r="AJ177" s="12">
        <v>4.999987499999998</v>
      </c>
      <c r="AK177" s="32">
        <v>6.127581</v>
      </c>
      <c r="AM177" s="12">
        <v>1.2081750000000002</v>
      </c>
      <c r="AN177" s="12"/>
      <c r="AO177" s="12">
        <v>0.0209629991666667</v>
      </c>
      <c r="AP177" s="12">
        <v>18.868793500000002</v>
      </c>
      <c r="AR177" s="1">
        <v>0.28842329916666665</v>
      </c>
      <c r="AS177" s="12">
        <v>2.256677725</v>
      </c>
      <c r="AT177" s="12">
        <v>0.5790826791666667</v>
      </c>
      <c r="AV177" s="12">
        <v>0.1633066475</v>
      </c>
      <c r="AW177" s="12"/>
      <c r="AX177" s="12">
        <v>1.4508071999999996</v>
      </c>
      <c r="AY177" s="12"/>
      <c r="AZ177" s="12">
        <v>15.307025124999996</v>
      </c>
      <c r="BA177" s="12"/>
      <c r="BB177" s="12">
        <v>5.8772294</v>
      </c>
      <c r="BC177" s="12"/>
      <c r="BD177" s="12">
        <v>1.34095925</v>
      </c>
      <c r="BH177" s="12">
        <f t="shared" si="6"/>
        <v>0.44698641666666666</v>
      </c>
      <c r="BI177" s="12">
        <v>0.5574615000000002</v>
      </c>
      <c r="BJ177" s="12"/>
      <c r="BK177" s="12">
        <v>0.2984400000000001</v>
      </c>
      <c r="BL177" s="12"/>
      <c r="BM177" s="12"/>
      <c r="BN177" s="12">
        <v>0.04107272</v>
      </c>
      <c r="BO177" s="13">
        <v>0.06498071666666667</v>
      </c>
      <c r="BS177" s="12">
        <v>2.03114</v>
      </c>
      <c r="BU177" s="12"/>
      <c r="BV177" s="12">
        <v>0.16813186813186815</v>
      </c>
      <c r="BW177" s="12"/>
      <c r="BX177" s="12">
        <v>0.10758883999999999</v>
      </c>
      <c r="BY177" s="12">
        <v>0.36063044</v>
      </c>
      <c r="CB177" s="13">
        <v>0.8617180833333333</v>
      </c>
      <c r="CC177" s="12"/>
      <c r="CD177" s="12">
        <v>5.25</v>
      </c>
      <c r="CG177" s="12">
        <v>33.842941462254885</v>
      </c>
      <c r="CI177" s="46">
        <v>1887</v>
      </c>
      <c r="CJ177" s="12">
        <v>2.4432053670108846</v>
      </c>
      <c r="CK177" s="12">
        <v>1.9153451331061846</v>
      </c>
      <c r="CL177" s="12"/>
      <c r="CO177" s="12">
        <v>13.769400565709816</v>
      </c>
      <c r="CP177" s="12">
        <v>14.76230836600883</v>
      </c>
      <c r="CQ177" s="12">
        <v>0.6817993053367788</v>
      </c>
      <c r="CR177" s="12">
        <v>7.877103184540611</v>
      </c>
      <c r="CS177" s="12">
        <v>1.4277412305189203</v>
      </c>
      <c r="CT177" s="12">
        <v>14.921894556834747</v>
      </c>
      <c r="CU177" s="12">
        <v>2.0737536508822525</v>
      </c>
      <c r="CV177" s="12"/>
      <c r="CW177" s="12">
        <v>75.67966793624214</v>
      </c>
      <c r="CX177" s="32">
        <v>1.563626816290439</v>
      </c>
      <c r="CY177" s="12">
        <v>0.7040523416580766</v>
      </c>
      <c r="CZ177" s="32">
        <v>2.57888846236405</v>
      </c>
      <c r="DA177" s="32">
        <v>1.6832523717055436</v>
      </c>
      <c r="DB177" s="32">
        <v>43.19368611310647</v>
      </c>
      <c r="DC177" s="32"/>
      <c r="DD177" s="32">
        <v>12.181017195074066</v>
      </c>
      <c r="DE177" s="32">
        <v>0.4117710763386272</v>
      </c>
      <c r="DF177" s="32">
        <v>5.189688992853533</v>
      </c>
      <c r="DG177" s="32">
        <v>4.383816181199533</v>
      </c>
      <c r="DH177" s="12">
        <v>11.989961796834669</v>
      </c>
      <c r="DK177" s="12">
        <v>0.7427612957464885</v>
      </c>
      <c r="DM177" s="12">
        <v>0.27832370141370266</v>
      </c>
      <c r="DN177" s="12">
        <v>3.0636077356769107</v>
      </c>
      <c r="DO177" s="12">
        <v>4.846901453077117</v>
      </c>
      <c r="DP177" s="12"/>
      <c r="DQ177" s="12">
        <v>0.5764823223888326</v>
      </c>
      <c r="DR177" s="12">
        <v>12.449764039557373</v>
      </c>
      <c r="DS177" s="12">
        <v>8.025034682302643</v>
      </c>
      <c r="DT177" s="12">
        <v>3.224516478316307</v>
      </c>
      <c r="DU177" s="12">
        <v>1.071384079765484</v>
      </c>
      <c r="DV177" s="12">
        <v>46.94199278119898</v>
      </c>
    </row>
    <row r="178" spans="1:126" ht="15">
      <c r="A178" s="72">
        <v>1888</v>
      </c>
      <c r="D178" s="12">
        <v>9.268362</v>
      </c>
      <c r="H178" s="12">
        <v>3.2495625</v>
      </c>
      <c r="N178" s="12">
        <v>0.18501868000000002</v>
      </c>
      <c r="P178" s="12">
        <v>0.1607204</v>
      </c>
      <c r="Q178" s="12">
        <v>0.210619255</v>
      </c>
      <c r="R178" s="12">
        <v>0.15844438750000003</v>
      </c>
      <c r="S178" s="32">
        <v>0.30430764</v>
      </c>
      <c r="T178" s="12"/>
      <c r="U178" s="12">
        <v>0.5639433583333334</v>
      </c>
      <c r="V178" s="12">
        <v>0.5804663908333334</v>
      </c>
      <c r="W178" s="12"/>
      <c r="X178" s="12"/>
      <c r="Y178" s="52"/>
      <c r="Z178" s="12">
        <v>0.10720972499999999</v>
      </c>
      <c r="AA178" s="12">
        <v>0.10437165</v>
      </c>
      <c r="AB178" s="12"/>
      <c r="AC178" s="12"/>
      <c r="AD178" s="12">
        <v>4.135603966666666</v>
      </c>
      <c r="AJ178" s="12">
        <v>4.999987499999998</v>
      </c>
      <c r="AK178" s="32">
        <v>6.33673275</v>
      </c>
      <c r="AM178" s="12">
        <v>1.2375450000000003</v>
      </c>
      <c r="AN178" s="12"/>
      <c r="AO178" s="12">
        <v>0.0209261308333333</v>
      </c>
      <c r="AP178" s="12">
        <v>17.870516500000004</v>
      </c>
      <c r="AR178" s="1">
        <v>0.29417141958333337</v>
      </c>
      <c r="AS178" s="12">
        <v>1.9564609250000005</v>
      </c>
      <c r="AT178" s="12">
        <v>0.5562307366666666</v>
      </c>
      <c r="AV178" s="12">
        <v>0.15914468999999998</v>
      </c>
      <c r="AW178" s="12"/>
      <c r="AX178" s="12">
        <v>1.4508071999999996</v>
      </c>
      <c r="AY178" s="12"/>
      <c r="AZ178" s="12">
        <v>15.75995454166667</v>
      </c>
      <c r="BA178" s="12"/>
      <c r="BB178" s="12">
        <v>5.8772294</v>
      </c>
      <c r="BC178" s="12"/>
      <c r="BD178" s="12">
        <v>1.2418952</v>
      </c>
      <c r="BH178" s="12">
        <f t="shared" si="6"/>
        <v>0.4139650666666667</v>
      </c>
      <c r="BI178" s="12">
        <v>0.6740559900000002</v>
      </c>
      <c r="BJ178" s="12"/>
      <c r="BK178" s="12">
        <v>0.29900666666666675</v>
      </c>
      <c r="BL178" s="12"/>
      <c r="BM178" s="12"/>
      <c r="BN178" s="12">
        <v>0.03588169</v>
      </c>
      <c r="BO178" s="13">
        <v>0.08072717250000001</v>
      </c>
      <c r="BS178" s="12">
        <v>2.0321308</v>
      </c>
      <c r="BU178" s="12"/>
      <c r="BV178" s="12">
        <v>0.13543956043956046</v>
      </c>
      <c r="BW178" s="12"/>
      <c r="BX178" s="12">
        <v>0.11838698999999998</v>
      </c>
      <c r="BY178" s="12">
        <v>0.36954521333333323</v>
      </c>
      <c r="CB178" s="13">
        <v>0.9552019999999999</v>
      </c>
      <c r="CC178" s="12"/>
      <c r="CD178" s="12">
        <v>5.25</v>
      </c>
      <c r="CG178" s="12">
        <v>35.27311859028192</v>
      </c>
      <c r="CI178" s="46">
        <v>1888</v>
      </c>
      <c r="CJ178" s="12">
        <v>2.451930239727469</v>
      </c>
      <c r="CK178" s="12">
        <v>1.9962861708319242</v>
      </c>
      <c r="CL178" s="12"/>
      <c r="CO178" s="12">
        <v>14.35760885032633</v>
      </c>
      <c r="CP178" s="12">
        <v>13.444958398484001</v>
      </c>
      <c r="CQ178" s="12">
        <v>0.7946240314612327</v>
      </c>
      <c r="CR178" s="12">
        <v>8.217011667744814</v>
      </c>
      <c r="CS178" s="12">
        <v>1.640828757502771</v>
      </c>
      <c r="CT178" s="12">
        <v>15.55248254298299</v>
      </c>
      <c r="CU178" s="12">
        <v>2.235163257656733</v>
      </c>
      <c r="CV178" s="12"/>
      <c r="CW178" s="12">
        <v>80.01740214756286</v>
      </c>
      <c r="CX178" s="32">
        <v>1.6268382875219074</v>
      </c>
      <c r="CY178" s="12">
        <v>0.6949821915921608</v>
      </c>
      <c r="CZ178" s="32">
        <v>2.741438142360501</v>
      </c>
      <c r="DA178" s="32">
        <v>1.5209909400741</v>
      </c>
      <c r="DB178" s="32">
        <v>43.24246399455906</v>
      </c>
      <c r="DC178" s="32"/>
      <c r="DD178" s="32">
        <v>12.37221906953757</v>
      </c>
      <c r="DE178" s="32">
        <v>0.42917221081210033</v>
      </c>
      <c r="DF178" s="32">
        <v>5.569051748403732</v>
      </c>
      <c r="DG178" s="32">
        <v>4.569072939771153</v>
      </c>
      <c r="DH178" s="12">
        <v>11.573452223593629</v>
      </c>
      <c r="DK178" s="12">
        <v>0.9360652311716492</v>
      </c>
      <c r="DM178" s="12">
        <v>0.29063626914819396</v>
      </c>
      <c r="DN178" s="12">
        <v>2.7895126709237714</v>
      </c>
      <c r="DO178" s="12">
        <v>6.275888080427624</v>
      </c>
      <c r="DP178" s="12"/>
      <c r="DQ178" s="12">
        <v>0.6011371242818222</v>
      </c>
      <c r="DR178" s="12">
        <v>10.452793558202124</v>
      </c>
      <c r="DS178" s="12">
        <v>9.203635856547608</v>
      </c>
      <c r="DT178" s="12">
        <v>3.4438605374841993</v>
      </c>
      <c r="DU178" s="12">
        <v>1.2378013748594587</v>
      </c>
      <c r="DV178" s="12">
        <v>48.92572591782828</v>
      </c>
    </row>
    <row r="179" spans="1:126" ht="15">
      <c r="A179" s="72">
        <v>1889</v>
      </c>
      <c r="D179" s="12">
        <v>9.204048</v>
      </c>
      <c r="N179" s="12">
        <v>0.17036647833333332</v>
      </c>
      <c r="P179" s="12">
        <v>0.18910950000000004</v>
      </c>
      <c r="Q179" s="12">
        <v>0.232434125</v>
      </c>
      <c r="R179" s="12">
        <v>0.18639825999999998</v>
      </c>
      <c r="S179" s="32">
        <v>0.22769661249999998</v>
      </c>
      <c r="T179" s="12"/>
      <c r="U179" s="12">
        <v>0.41714727166666665</v>
      </c>
      <c r="V179" s="12">
        <v>0.43821198616666673</v>
      </c>
      <c r="W179" s="12"/>
      <c r="X179" s="12"/>
      <c r="Y179" s="52"/>
      <c r="Z179" s="12">
        <v>0.11155398250000001</v>
      </c>
      <c r="AA179" s="12">
        <v>0.10823726666666666</v>
      </c>
      <c r="AB179" s="12"/>
      <c r="AC179" s="12"/>
      <c r="AD179" s="12">
        <v>4.235434533333334</v>
      </c>
      <c r="AJ179" s="12">
        <v>4.999987499999998</v>
      </c>
      <c r="AK179" s="32">
        <v>6.3197745</v>
      </c>
      <c r="AM179" s="12">
        <v>1.2375450000000003</v>
      </c>
      <c r="AN179" s="12"/>
      <c r="AO179" s="12">
        <v>0.0186252116666667</v>
      </c>
      <c r="AP179" s="12">
        <v>16.75169925</v>
      </c>
      <c r="AR179" s="1">
        <v>0.31903897200000003</v>
      </c>
      <c r="AS179" s="12">
        <v>1.8753927666666668</v>
      </c>
      <c r="AT179" s="12">
        <v>0.6202828966666666</v>
      </c>
      <c r="AV179" s="12">
        <v>0.14669896500000004</v>
      </c>
      <c r="AW179" s="12"/>
      <c r="AX179" s="12">
        <v>1.4590165</v>
      </c>
      <c r="AY179" s="12"/>
      <c r="AZ179" s="12">
        <v>13.669640666666666</v>
      </c>
      <c r="BA179" s="12"/>
      <c r="BB179" s="12">
        <v>5.5561820416666645</v>
      </c>
      <c r="BC179" s="12"/>
      <c r="BD179" s="12">
        <v>1.39878926</v>
      </c>
      <c r="BH179" s="12">
        <f t="shared" si="6"/>
        <v>0.46626308666666666</v>
      </c>
      <c r="BI179" s="12">
        <v>0.56130389</v>
      </c>
      <c r="BJ179" s="12"/>
      <c r="BK179" s="12">
        <v>0.30103250000000004</v>
      </c>
      <c r="BL179" s="12"/>
      <c r="BM179" s="12"/>
      <c r="BN179" s="12">
        <v>0.042415554999999994</v>
      </c>
      <c r="BO179" s="13">
        <v>0.08440159000000003</v>
      </c>
      <c r="BS179" s="12">
        <v>2.1190735</v>
      </c>
      <c r="BU179" s="12"/>
      <c r="BV179" s="12">
        <v>0.13543956043956046</v>
      </c>
      <c r="BW179" s="12"/>
      <c r="BX179" s="12">
        <v>0.13998328999999998</v>
      </c>
      <c r="BY179" s="12">
        <v>0.4560811966666666</v>
      </c>
      <c r="CB179" s="13">
        <v>0.8718995</v>
      </c>
      <c r="CC179" s="12"/>
      <c r="CD179" s="12">
        <v>5.25</v>
      </c>
      <c r="CG179" s="12">
        <v>35.27311859028192</v>
      </c>
      <c r="CI179" s="46">
        <v>1889</v>
      </c>
      <c r="CJ179" s="12">
        <v>2.4349160746098537</v>
      </c>
      <c r="CL179" s="12"/>
      <c r="CO179" s="12">
        <v>13.220585386932795</v>
      </c>
      <c r="CP179" s="12">
        <v>15.414916167226528</v>
      </c>
      <c r="CQ179" s="12">
        <v>0.5939210342293444</v>
      </c>
      <c r="CR179" s="12">
        <v>8.535864790366121</v>
      </c>
      <c r="CS179" s="12">
        <v>1.6804372079213183</v>
      </c>
      <c r="CT179" s="12">
        <v>13.244622814909036</v>
      </c>
      <c r="CU179" s="12">
        <v>2.229181554023396</v>
      </c>
      <c r="CV179" s="12"/>
      <c r="CW179" s="12">
        <v>80.98819240944334</v>
      </c>
      <c r="CX179" s="32">
        <v>1.4479603369519083</v>
      </c>
      <c r="CY179" s="12">
        <v>0.6514715261675709</v>
      </c>
      <c r="CZ179" s="32">
        <v>2.973183485938608</v>
      </c>
      <c r="DA179" s="32">
        <v>1.457966970222265</v>
      </c>
      <c r="DB179" s="32">
        <v>48.222004030717805</v>
      </c>
      <c r="DC179" s="32"/>
      <c r="DD179" s="32">
        <v>11.404664096894628</v>
      </c>
      <c r="DE179" s="32">
        <v>0.43160065439179857</v>
      </c>
      <c r="DF179" s="32">
        <v>4.830403289139188</v>
      </c>
      <c r="DG179" s="32">
        <v>4.319484452150462</v>
      </c>
      <c r="DH179" s="12">
        <v>13.035577133630827</v>
      </c>
      <c r="DK179" s="12">
        <v>0.7794857746912031</v>
      </c>
      <c r="DM179" s="12">
        <v>0.2926054451681127</v>
      </c>
      <c r="DN179" s="12">
        <v>3.2974680990991256</v>
      </c>
      <c r="DO179" s="12">
        <v>6.561544474385491</v>
      </c>
      <c r="DP179" s="12"/>
      <c r="DQ179" s="12">
        <v>0.6268561796966099</v>
      </c>
      <c r="DR179" s="12">
        <v>10.452793558202124</v>
      </c>
      <c r="DS179" s="12">
        <v>10.882574404176525</v>
      </c>
      <c r="DT179" s="12">
        <v>4.25030545226447</v>
      </c>
      <c r="DU179" s="12">
        <v>1.12985358054032</v>
      </c>
      <c r="DV179" s="12">
        <v>48.92572591782828</v>
      </c>
    </row>
    <row r="180" spans="1:126" ht="15">
      <c r="A180" s="72">
        <v>1890</v>
      </c>
      <c r="D180" s="12">
        <v>8.538279</v>
      </c>
      <c r="N180" s="12">
        <v>0.16169576500000002</v>
      </c>
      <c r="P180" s="12">
        <v>0.2038936</v>
      </c>
      <c r="Q180" s="12">
        <v>0.25001861499999994</v>
      </c>
      <c r="R180" s="12">
        <v>0.2081336425</v>
      </c>
      <c r="S180" s="32">
        <v>0.2205440825</v>
      </c>
      <c r="T180" s="12"/>
      <c r="U180" s="12">
        <v>0.48093317350000003</v>
      </c>
      <c r="V180" s="12">
        <v>0.49289535166666665</v>
      </c>
      <c r="W180" s="12"/>
      <c r="X180" s="12"/>
      <c r="Y180" s="52"/>
      <c r="Z180" s="12">
        <v>0.11701560999999996</v>
      </c>
      <c r="AA180" s="12">
        <v>0.11408283333333334</v>
      </c>
      <c r="AB180" s="12"/>
      <c r="AC180" s="12"/>
      <c r="AD180" s="12">
        <v>3.7563296416666674</v>
      </c>
      <c r="AJ180" s="12">
        <v>5.2236562499999994</v>
      </c>
      <c r="AK180" s="32">
        <v>6.240635999999999</v>
      </c>
      <c r="AM180" s="12">
        <v>1.24054875</v>
      </c>
      <c r="AN180" s="12"/>
      <c r="AO180" s="12">
        <v>0.0185430958333333</v>
      </c>
      <c r="AP180" s="12">
        <v>17.5513395</v>
      </c>
      <c r="AR180" s="1">
        <v>0.27571821708333333</v>
      </c>
      <c r="AS180" s="12">
        <v>1.9745027999999998</v>
      </c>
      <c r="AT180" s="12">
        <v>0.6361847350000001</v>
      </c>
      <c r="AV180" s="12">
        <v>0.1145408175</v>
      </c>
      <c r="AW180" s="12"/>
      <c r="AX180" s="12">
        <v>1.5448410000000004</v>
      </c>
      <c r="AY180" s="12"/>
      <c r="AZ180" s="12">
        <v>11.969689958333333</v>
      </c>
      <c r="BA180" s="12"/>
      <c r="BB180" s="12">
        <v>5.377939933333334</v>
      </c>
      <c r="BC180" s="12"/>
      <c r="BD180" s="12">
        <v>1.4699984</v>
      </c>
      <c r="BH180" s="12">
        <f t="shared" si="6"/>
        <v>0.48999946666666666</v>
      </c>
      <c r="BI180" s="12">
        <v>0.655417249</v>
      </c>
      <c r="BJ180" s="12"/>
      <c r="BK180" s="12">
        <v>0.2925750000000001</v>
      </c>
      <c r="BL180" s="12"/>
      <c r="BM180" s="12"/>
      <c r="BN180" s="12">
        <v>0.05106569</v>
      </c>
      <c r="BO180" s="13">
        <v>0.07008529666666669</v>
      </c>
      <c r="BS180" s="12">
        <v>2.1809985</v>
      </c>
      <c r="BU180" s="12"/>
      <c r="BV180" s="12">
        <v>0.13543956043956046</v>
      </c>
      <c r="BW180" s="12"/>
      <c r="BX180" s="12">
        <v>0.13998328999999998</v>
      </c>
      <c r="BY180" s="12">
        <v>0.40795535000000005</v>
      </c>
      <c r="CB180" s="13">
        <v>0.9191042500000001</v>
      </c>
      <c r="CC180" s="12"/>
      <c r="CD180" s="12">
        <v>5.25</v>
      </c>
      <c r="CG180" s="12">
        <v>31.57771729744773</v>
      </c>
      <c r="CI180" s="46">
        <v>1890</v>
      </c>
      <c r="CJ180" s="12">
        <v>2.0221452035155103</v>
      </c>
      <c r="CL180" s="12"/>
      <c r="CO180" s="12">
        <v>11.233162941801996</v>
      </c>
      <c r="CP180" s="12">
        <v>14.988727819858319</v>
      </c>
      <c r="CQ180" s="12">
        <v>0.6053401941713281</v>
      </c>
      <c r="CR180" s="12">
        <v>8.034707614310205</v>
      </c>
      <c r="CS180" s="12">
        <v>1.3342121368773332</v>
      </c>
      <c r="CT180" s="12">
        <v>11.253586874423457</v>
      </c>
      <c r="CU180" s="12">
        <v>1.97065039364275</v>
      </c>
      <c r="CV180" s="12"/>
      <c r="CW180" s="12">
        <v>71.52141492688614</v>
      </c>
      <c r="CX180" s="32">
        <v>1.2905491982500361</v>
      </c>
      <c r="CY180" s="12">
        <v>0.6110597981505267</v>
      </c>
      <c r="CZ180" s="32">
        <v>2.3002779161991604</v>
      </c>
      <c r="DA180" s="32">
        <v>1.3742004185200742</v>
      </c>
      <c r="DB180" s="32">
        <v>44.276732810562876</v>
      </c>
      <c r="DC180" s="32"/>
      <c r="DD180" s="32">
        <v>7.971730369089952</v>
      </c>
      <c r="DE180" s="32">
        <v>0.4091123143870049</v>
      </c>
      <c r="DF180" s="32">
        <v>3.786570683654067</v>
      </c>
      <c r="DG180" s="32">
        <v>3.7429003935383065</v>
      </c>
      <c r="DH180" s="12">
        <v>12.263987821109774</v>
      </c>
      <c r="DK180" s="12">
        <v>0.8148260079052325</v>
      </c>
      <c r="DM180" s="12">
        <v>0.25459083454489684</v>
      </c>
      <c r="DN180" s="12">
        <v>3.5540335810117045</v>
      </c>
      <c r="DO180" s="12">
        <v>4.877746641404455</v>
      </c>
      <c r="DP180" s="12"/>
      <c r="DQ180" s="12">
        <v>0.5775826405497949</v>
      </c>
      <c r="DR180" s="12">
        <v>9.357702781642573</v>
      </c>
      <c r="DS180" s="12">
        <v>9.742457478602558</v>
      </c>
      <c r="DT180" s="12">
        <v>3.403513530325322</v>
      </c>
      <c r="DU180" s="12">
        <v>1.0662459284857724</v>
      </c>
      <c r="DV180" s="12">
        <v>43.8000041774374</v>
      </c>
    </row>
    <row r="181" spans="1:126" ht="15">
      <c r="A181" s="72">
        <v>1891</v>
      </c>
      <c r="D181" s="12">
        <v>10.603473</v>
      </c>
      <c r="N181" s="12">
        <v>0.15225903000000002</v>
      </c>
      <c r="P181" s="12">
        <v>0.17626575</v>
      </c>
      <c r="Q181" s="12">
        <v>0.25126563</v>
      </c>
      <c r="R181" s="12">
        <v>0.202100925</v>
      </c>
      <c r="S181" s="32">
        <v>0.2201493</v>
      </c>
      <c r="T181" s="12"/>
      <c r="U181" s="12">
        <v>0.6784971028333334</v>
      </c>
      <c r="V181" s="12">
        <v>0.6842556494166666</v>
      </c>
      <c r="W181" s="12"/>
      <c r="X181" s="12"/>
      <c r="Y181" s="52"/>
      <c r="Z181" s="12">
        <v>0.0930981125</v>
      </c>
      <c r="AA181" s="12">
        <v>0.09013486666666669</v>
      </c>
      <c r="AB181" s="12"/>
      <c r="AC181" s="12"/>
      <c r="AD181" s="12">
        <v>4.398682058333333</v>
      </c>
      <c r="AJ181" s="12">
        <v>5.4982875</v>
      </c>
      <c r="AK181" s="32">
        <v>6.240635999999999</v>
      </c>
      <c r="AM181" s="12">
        <v>1.23921375</v>
      </c>
      <c r="AN181" s="12"/>
      <c r="AO181" s="12">
        <v>0.0174957</v>
      </c>
      <c r="AP181" s="12">
        <v>15.690605500000004</v>
      </c>
      <c r="AR181" s="1">
        <v>0.19787840770833337</v>
      </c>
      <c r="AS181" s="12">
        <v>1.9745027999999998</v>
      </c>
      <c r="AT181" s="12">
        <v>0.6122207758333333</v>
      </c>
      <c r="AV181" s="12">
        <v>0.08794979</v>
      </c>
      <c r="AW181" s="12"/>
      <c r="AX181" s="12">
        <v>1.7644397750000005</v>
      </c>
      <c r="AY181" s="12"/>
      <c r="AZ181" s="12">
        <v>11.439780333333333</v>
      </c>
      <c r="BA181" s="12"/>
      <c r="BB181" s="12">
        <v>6.20409475</v>
      </c>
      <c r="BC181" s="12"/>
      <c r="BD181" s="12">
        <v>1.469511</v>
      </c>
      <c r="BH181" s="12">
        <f t="shared" si="6"/>
        <v>0.489837</v>
      </c>
      <c r="BI181" s="12">
        <v>0.9020797899999999</v>
      </c>
      <c r="BJ181" s="12"/>
      <c r="BK181" s="12">
        <v>0.2984400000000001</v>
      </c>
      <c r="BL181" s="12"/>
      <c r="BM181" s="12"/>
      <c r="BN181" s="12">
        <v>0.054586480000000014</v>
      </c>
      <c r="BO181" s="13">
        <v>0.05494024249999999</v>
      </c>
      <c r="BS181" s="12">
        <v>2.2728952</v>
      </c>
      <c r="BU181" s="12"/>
      <c r="BV181" s="12">
        <v>0.13543956043956046</v>
      </c>
      <c r="BW181" s="12"/>
      <c r="BX181" s="12">
        <v>0.13998328999999998</v>
      </c>
      <c r="BY181" s="12">
        <v>0.37995738999999995</v>
      </c>
      <c r="CB181" s="13">
        <v>1.029248666666667</v>
      </c>
      <c r="CC181" s="12"/>
      <c r="CD181" s="12">
        <v>5.25</v>
      </c>
      <c r="CG181" s="12">
        <v>33.490410822023065</v>
      </c>
      <c r="CI181" s="46">
        <v>1891</v>
      </c>
      <c r="CJ181" s="12">
        <v>2.6633600018267205</v>
      </c>
      <c r="CL181" s="12"/>
      <c r="CO181" s="12">
        <v>11.218278425338019</v>
      </c>
      <c r="CP181" s="12">
        <v>15.203479543349873</v>
      </c>
      <c r="CQ181" s="12">
        <v>0.8984084551514788</v>
      </c>
      <c r="CR181" s="12">
        <v>6.756438311347107</v>
      </c>
      <c r="CS181" s="12">
        <v>1.6570037988213457</v>
      </c>
      <c r="CT181" s="12">
        <v>11.23867529520227</v>
      </c>
      <c r="CU181" s="12">
        <v>2.0900146343070674</v>
      </c>
      <c r="CV181" s="12"/>
      <c r="CW181" s="12">
        <v>75.11306219750415</v>
      </c>
      <c r="CX181" s="32">
        <v>1.2914077500839873</v>
      </c>
      <c r="CY181" s="12">
        <v>0.5793658481160913</v>
      </c>
      <c r="CZ181" s="32">
        <v>1.7508663585098703</v>
      </c>
      <c r="DA181" s="32">
        <v>1.457437095104816</v>
      </c>
      <c r="DB181" s="32">
        <v>45.189769753345004</v>
      </c>
      <c r="DC181" s="32"/>
      <c r="DD181" s="32">
        <v>6.4918260157786865</v>
      </c>
      <c r="DE181" s="32">
        <v>0.49557038691268</v>
      </c>
      <c r="DF181" s="32">
        <v>3.838138079313097</v>
      </c>
      <c r="DG181" s="32">
        <v>4.579420110315894</v>
      </c>
      <c r="DH181" s="12">
        <v>13.002517066705925</v>
      </c>
      <c r="DK181" s="12">
        <v>1.1894103449348148</v>
      </c>
      <c r="DM181" s="12">
        <v>0.27542449619064324</v>
      </c>
      <c r="DN181" s="12">
        <v>4.029184503724034</v>
      </c>
      <c r="DO181" s="12">
        <v>4.055296727538404</v>
      </c>
      <c r="DP181" s="12"/>
      <c r="DQ181" s="12">
        <v>0.6383780107632027</v>
      </c>
      <c r="DR181" s="12">
        <v>9.924508081302246</v>
      </c>
      <c r="DS181" s="12">
        <v>10.332567750261738</v>
      </c>
      <c r="DT181" s="12">
        <v>3.3619363503206436</v>
      </c>
      <c r="DU181" s="12">
        <v>1.2663468289745097</v>
      </c>
      <c r="DV181" s="12">
        <v>46.45301368972816</v>
      </c>
    </row>
    <row r="182" spans="1:126" ht="15">
      <c r="A182" s="72">
        <v>1892</v>
      </c>
      <c r="D182" s="12">
        <v>10.372419</v>
      </c>
      <c r="N182" s="12">
        <v>0.14875488833333333</v>
      </c>
      <c r="P182" s="12">
        <v>0.15908654999999997</v>
      </c>
      <c r="Q182" s="12">
        <v>0.265645765</v>
      </c>
      <c r="R182" s="12">
        <v>0.209140725</v>
      </c>
      <c r="S182" s="32">
        <v>0.21501712750000002</v>
      </c>
      <c r="T182" s="12"/>
      <c r="U182" s="12">
        <v>0.5122903911666665</v>
      </c>
      <c r="V182" s="12">
        <v>0.5463981609166666</v>
      </c>
      <c r="W182" s="12"/>
      <c r="X182" s="12"/>
      <c r="Y182" s="52"/>
      <c r="Z182" s="12">
        <v>0.08253126</v>
      </c>
      <c r="AA182" s="12">
        <v>0.07957513333333331</v>
      </c>
      <c r="AB182" s="12"/>
      <c r="AC182" s="12"/>
      <c r="AD182" s="12">
        <v>3.550940525</v>
      </c>
      <c r="AJ182" s="12">
        <v>5.433640624999999</v>
      </c>
      <c r="AK182" s="32">
        <v>6.246288750000001</v>
      </c>
      <c r="AM182" s="12">
        <v>1.1251824999999998</v>
      </c>
      <c r="AN182" s="12"/>
      <c r="AO182" s="12">
        <v>0.0173281166666667</v>
      </c>
      <c r="AP182" s="12">
        <v>15.524226</v>
      </c>
      <c r="AR182" s="1">
        <v>0.18024905708333339</v>
      </c>
      <c r="AS182" s="12">
        <v>1.9745027999999998</v>
      </c>
      <c r="AT182" s="12">
        <v>0.5378824616666669</v>
      </c>
      <c r="AV182" s="12">
        <v>0.0690670825</v>
      </c>
      <c r="AW182" s="12"/>
      <c r="AX182" s="12">
        <v>1.7261919000000003</v>
      </c>
      <c r="AY182" s="12"/>
      <c r="AZ182" s="12">
        <v>12.363365791666666</v>
      </c>
      <c r="BA182" s="12"/>
      <c r="BB182" s="12">
        <v>5.503820116666668</v>
      </c>
      <c r="BC182" s="12"/>
      <c r="BD182" s="12">
        <v>1.4146785</v>
      </c>
      <c r="BH182" s="12">
        <f t="shared" si="6"/>
        <v>0.47155949999999996</v>
      </c>
      <c r="BI182" s="12">
        <v>0.7532911110000001</v>
      </c>
      <c r="BJ182" s="12"/>
      <c r="BK182" s="12">
        <v>0.2957200000000001</v>
      </c>
      <c r="BL182" s="12"/>
      <c r="BM182" s="12"/>
      <c r="BN182" s="12">
        <v>0.05249868000000001</v>
      </c>
      <c r="BO182" s="13">
        <v>0.05189656333333334</v>
      </c>
      <c r="BS182" s="12">
        <v>1.9999298</v>
      </c>
      <c r="BU182" s="12"/>
      <c r="BV182" s="12">
        <v>0.1362179487179487</v>
      </c>
      <c r="BW182" s="12"/>
      <c r="BX182" s="12">
        <v>0.13998328999999998</v>
      </c>
      <c r="BY182" s="12">
        <v>0.3158824566666666</v>
      </c>
      <c r="CB182" s="13">
        <v>0.8626436666666667</v>
      </c>
      <c r="CC182" s="12"/>
      <c r="CD182" s="12">
        <v>5.25</v>
      </c>
      <c r="CG182" s="12">
        <v>38.12347160767844</v>
      </c>
      <c r="CI182" s="46">
        <v>1892</v>
      </c>
      <c r="CJ182" s="12">
        <v>2.965744659370833</v>
      </c>
      <c r="CL182" s="12"/>
      <c r="CO182" s="12">
        <v>12.476316076134262</v>
      </c>
      <c r="CP182" s="12">
        <v>17.59317422556489</v>
      </c>
      <c r="CQ182" s="12">
        <v>0.7945055700142352</v>
      </c>
      <c r="CR182" s="12">
        <v>6.804357088327846</v>
      </c>
      <c r="CS182" s="12">
        <v>1.522706835011393</v>
      </c>
      <c r="CT182" s="12">
        <v>12.499000287181781</v>
      </c>
      <c r="CU182" s="12">
        <v>2.381302118139863</v>
      </c>
      <c r="CV182" s="12"/>
      <c r="CW182" s="12">
        <v>78.62372753055561</v>
      </c>
      <c r="CX182" s="32">
        <v>1.455979952118679</v>
      </c>
      <c r="CY182" s="12">
        <v>0.6525219284919332</v>
      </c>
      <c r="CZ182" s="32">
        <v>1.8155138203506658</v>
      </c>
      <c r="DA182" s="32">
        <v>1.659058827629198</v>
      </c>
      <c r="DB182" s="32">
        <v>45.19510664938067</v>
      </c>
      <c r="DC182" s="32"/>
      <c r="DD182" s="32">
        <v>5.803301617005512</v>
      </c>
      <c r="DE182" s="32">
        <v>0.5518989256042814</v>
      </c>
      <c r="DF182" s="32">
        <v>4.721843565757834</v>
      </c>
      <c r="DG182" s="32">
        <v>4.624537048131305</v>
      </c>
      <c r="DH182" s="12">
        <v>14.248997524106505</v>
      </c>
      <c r="DK182" s="12">
        <v>1.1306327670285454</v>
      </c>
      <c r="DM182" s="12">
        <v>0.3106691197794768</v>
      </c>
      <c r="DN182" s="12">
        <v>4.411155987870995</v>
      </c>
      <c r="DO182" s="12">
        <v>4.360563657938821</v>
      </c>
      <c r="DP182" s="12"/>
      <c r="DQ182" s="12">
        <v>0.639418541996394</v>
      </c>
      <c r="DR182" s="12">
        <v>11.362391697279389</v>
      </c>
      <c r="DS182" s="12">
        <v>11.761974356029176</v>
      </c>
      <c r="DT182" s="12">
        <v>3.1816475212933626</v>
      </c>
      <c r="DU182" s="12">
        <v>1.208191452377307</v>
      </c>
      <c r="DV182" s="12">
        <v>52.87931993139017</v>
      </c>
    </row>
    <row r="183" spans="1:126" ht="15">
      <c r="A183" s="72">
        <v>1893</v>
      </c>
      <c r="D183" s="12">
        <v>10.605855</v>
      </c>
      <c r="N183" s="12">
        <v>0.1633744933333333</v>
      </c>
      <c r="P183" s="12">
        <v>0.181186875</v>
      </c>
      <c r="Q183" s="12">
        <v>0.26660865</v>
      </c>
      <c r="R183" s="12">
        <v>0.21626852250000003</v>
      </c>
      <c r="S183" s="32">
        <v>0.222703775</v>
      </c>
      <c r="T183" s="12"/>
      <c r="U183" s="12">
        <v>0.48728433</v>
      </c>
      <c r="V183" s="12">
        <v>0.4843376305833333</v>
      </c>
      <c r="W183" s="12"/>
      <c r="X183" s="12"/>
      <c r="Y183" s="52"/>
      <c r="Z183" s="12">
        <v>0.09008314000000002</v>
      </c>
      <c r="AA183" s="12">
        <v>0.08721208333333334</v>
      </c>
      <c r="AB183" s="12"/>
      <c r="AC183" s="12"/>
      <c r="AD183" s="12">
        <v>2.7158823833333328</v>
      </c>
      <c r="AJ183" s="12">
        <v>4.82728125</v>
      </c>
      <c r="AK183" s="32">
        <v>5.969304</v>
      </c>
      <c r="AM183" s="12">
        <v>1.5107750000000002</v>
      </c>
      <c r="AN183" s="12"/>
      <c r="AO183" s="12">
        <v>0.0168655866666667</v>
      </c>
      <c r="AP183" s="12">
        <v>13.688958249999999</v>
      </c>
      <c r="AR183" s="1">
        <v>0.19160928666666666</v>
      </c>
      <c r="AS183" s="12">
        <v>1.9745027999999998</v>
      </c>
      <c r="AT183" s="12">
        <v>0.4575392575</v>
      </c>
      <c r="AV183" s="12">
        <v>0.05979301000000001</v>
      </c>
      <c r="AW183" s="12"/>
      <c r="AX183" s="12">
        <v>1.7149974</v>
      </c>
      <c r="AY183" s="12"/>
      <c r="AZ183" s="12">
        <v>16.152891708333332</v>
      </c>
      <c r="BA183" s="12"/>
      <c r="BB183" s="12">
        <v>4.733200674999999</v>
      </c>
      <c r="BC183" s="12"/>
      <c r="BD183" s="12">
        <v>1.5416462</v>
      </c>
      <c r="BH183" s="12">
        <f t="shared" si="6"/>
        <v>0.5138820666666667</v>
      </c>
      <c r="BI183" s="12">
        <v>0.5776182999999998</v>
      </c>
      <c r="BJ183" s="12"/>
      <c r="BK183" s="12">
        <v>0.2924900000000001</v>
      </c>
      <c r="BL183" s="12"/>
      <c r="BM183" s="12"/>
      <c r="BN183" s="12">
        <v>0.05222821500000001</v>
      </c>
      <c r="BO183" s="13">
        <v>0.05527761416666665</v>
      </c>
      <c r="BS183" s="12">
        <v>2.0043884</v>
      </c>
      <c r="BU183" s="12"/>
      <c r="BV183" s="12">
        <v>0.13154761904761905</v>
      </c>
      <c r="BW183" s="12"/>
      <c r="BX183" s="12">
        <v>0.13998328999999998</v>
      </c>
      <c r="BY183" s="12">
        <v>0.30547028000000004</v>
      </c>
      <c r="CB183" s="13">
        <v>0.7080712499999998</v>
      </c>
      <c r="CC183" s="12"/>
      <c r="CD183" s="12">
        <v>5.25</v>
      </c>
      <c r="CG183" s="12">
        <v>42.51084468691664</v>
      </c>
      <c r="CI183" s="46">
        <v>1893</v>
      </c>
      <c r="CJ183" s="12">
        <v>3.381478910077187</v>
      </c>
      <c r="CL183" s="12"/>
      <c r="CO183" s="12">
        <v>15.279412966173465</v>
      </c>
      <c r="CP183" s="12">
        <v>20.49766631660158</v>
      </c>
      <c r="CQ183" s="12">
        <v>0.813080123243219</v>
      </c>
      <c r="CR183" s="12">
        <v>8.298325693887987</v>
      </c>
      <c r="CS183" s="12">
        <v>1.2986470991043373</v>
      </c>
      <c r="CT183" s="12">
        <v>15.307193717021056</v>
      </c>
      <c r="CU183" s="12">
        <v>2.5376015523299027</v>
      </c>
      <c r="CV183" s="12"/>
      <c r="CW183" s="12">
        <v>105.70305092458185</v>
      </c>
      <c r="CX183" s="32">
        <v>1.5802026190902392</v>
      </c>
      <c r="CY183" s="12">
        <v>0.6415977707733586</v>
      </c>
      <c r="CZ183" s="32">
        <v>2.1520403239253776</v>
      </c>
      <c r="DA183" s="32">
        <v>1.849988712297592</v>
      </c>
      <c r="DB183" s="32">
        <v>42.86863821150426</v>
      </c>
      <c r="DC183" s="32"/>
      <c r="DD183" s="32">
        <v>5.6022404006870525</v>
      </c>
      <c r="DE183" s="32">
        <v>0.6114222417801564</v>
      </c>
      <c r="DF183" s="32">
        <v>6.879113110173732</v>
      </c>
      <c r="DG183" s="32">
        <v>4.434720387223225</v>
      </c>
      <c r="DH183" s="12">
        <v>17.31484337394325</v>
      </c>
      <c r="DK183" s="12">
        <v>0.9667339306937328</v>
      </c>
      <c r="DM183" s="12">
        <v>0.34263803600724163</v>
      </c>
      <c r="DN183" s="12">
        <v>4.8934652416523186</v>
      </c>
      <c r="DO183" s="12">
        <v>5.179175347387442</v>
      </c>
      <c r="DP183" s="12"/>
      <c r="DQ183" s="12">
        <v>0.71459446464825</v>
      </c>
      <c r="DR183" s="12">
        <v>12.235612246271646</v>
      </c>
      <c r="DS183" s="12">
        <v>13.115580611497759</v>
      </c>
      <c r="DT183" s="12">
        <v>3.430858554702494</v>
      </c>
      <c r="DU183" s="12">
        <v>1.1058305266723336</v>
      </c>
      <c r="DV183" s="12">
        <v>58.96484401751977</v>
      </c>
    </row>
    <row r="184" spans="1:126" ht="15">
      <c r="A184" s="72">
        <v>1894</v>
      </c>
      <c r="D184" s="12">
        <v>10.210443</v>
      </c>
      <c r="N184" s="12">
        <v>0.14344163166666668</v>
      </c>
      <c r="P184" s="12">
        <v>0.17456572500000003</v>
      </c>
      <c r="Q184" s="12">
        <v>0.25660096</v>
      </c>
      <c r="R184" s="12">
        <v>0.19182477250000002</v>
      </c>
      <c r="S184" s="32">
        <v>0.23252689249999994</v>
      </c>
      <c r="T184" s="12"/>
      <c r="U184" s="12">
        <v>0.4539032311666667</v>
      </c>
      <c r="V184" s="12">
        <v>0.5012999581818183</v>
      </c>
      <c r="W184" s="12"/>
      <c r="X184" s="12"/>
      <c r="Y184" s="52"/>
      <c r="Z184" s="12">
        <v>0.076231605</v>
      </c>
      <c r="AA184" s="12">
        <v>0.07335243333333333</v>
      </c>
      <c r="AB184" s="12"/>
      <c r="AC184" s="12"/>
      <c r="AD184" s="12">
        <v>2.5117206916666666</v>
      </c>
      <c r="AJ184" s="12">
        <v>3.7485750000000007</v>
      </c>
      <c r="AK184" s="32">
        <v>6.08801175</v>
      </c>
      <c r="AM184" s="12">
        <v>1.37516125</v>
      </c>
      <c r="AN184" s="12"/>
      <c r="AO184" s="12">
        <v>0.0133681225</v>
      </c>
      <c r="AP184" s="12">
        <v>11.829921999999998</v>
      </c>
      <c r="AR184" s="1">
        <v>0.18166532875</v>
      </c>
      <c r="AS184" s="12">
        <v>1.9745027999999998</v>
      </c>
      <c r="AT184" s="12">
        <v>0.3997699916666666</v>
      </c>
      <c r="AV184" s="12">
        <v>0.052004395</v>
      </c>
      <c r="AW184" s="12"/>
      <c r="AX184" s="12">
        <v>1.6172321000000005</v>
      </c>
      <c r="AY184" s="12"/>
      <c r="AZ184" s="12">
        <v>13.771056916666664</v>
      </c>
      <c r="BA184" s="12"/>
      <c r="BB184" s="12">
        <v>5.136757733333334</v>
      </c>
      <c r="BC184" s="12"/>
      <c r="BD184" s="12">
        <v>1.4073675</v>
      </c>
      <c r="BH184" s="12">
        <f t="shared" si="6"/>
        <v>0.46912250000000005</v>
      </c>
      <c r="BI184" s="12">
        <v>0.5337772599999999</v>
      </c>
      <c r="BJ184" s="12"/>
      <c r="BK184" s="12">
        <v>0.28853</v>
      </c>
      <c r="BL184" s="12"/>
      <c r="BM184" s="12"/>
      <c r="BN184" s="12">
        <v>0.05249868000000001</v>
      </c>
      <c r="BO184" s="13">
        <v>0.050011682499999995</v>
      </c>
      <c r="BS184" s="12">
        <v>1.9897741</v>
      </c>
      <c r="BU184" s="12"/>
      <c r="BV184" s="12">
        <v>0.1132554945054945</v>
      </c>
      <c r="BW184" s="12"/>
      <c r="BX184" s="12">
        <v>0.13998328999999998</v>
      </c>
      <c r="BY184" s="12">
        <v>0.29606798</v>
      </c>
      <c r="CB184" s="13">
        <v>0.588671</v>
      </c>
      <c r="CC184" s="12"/>
      <c r="CD184" s="12">
        <v>5.25</v>
      </c>
      <c r="CG184" s="12">
        <v>52.64229523995379</v>
      </c>
      <c r="CI184" s="46">
        <v>1894</v>
      </c>
      <c r="CJ184" s="12">
        <v>4.031258662025396</v>
      </c>
      <c r="CL184" s="12"/>
      <c r="CO184" s="12">
        <v>16.61241279257422</v>
      </c>
      <c r="CP184" s="12">
        <v>24.03296766358516</v>
      </c>
      <c r="CQ184" s="12">
        <v>0.9898442580281187</v>
      </c>
      <c r="CR184" s="12">
        <v>8.66991783335474</v>
      </c>
      <c r="CS184" s="12">
        <v>1.4872590392363867</v>
      </c>
      <c r="CT184" s="12">
        <v>16.64261717946981</v>
      </c>
      <c r="CU184" s="12">
        <v>3.204869119678077</v>
      </c>
      <c r="CV184" s="12"/>
      <c r="CW184" s="12">
        <v>123.0419425736824</v>
      </c>
      <c r="CX184" s="32">
        <v>1.551017947793308</v>
      </c>
      <c r="CY184" s="12">
        <v>0.6866088716533898</v>
      </c>
      <c r="CZ184" s="32">
        <v>2.5266261217756316</v>
      </c>
      <c r="DA184" s="32">
        <v>2.290889600067728</v>
      </c>
      <c r="DB184" s="32">
        <v>46.38276108437673</v>
      </c>
      <c r="DC184" s="32"/>
      <c r="DD184" s="32">
        <v>6.03373809666485</v>
      </c>
      <c r="DE184" s="32">
        <v>0.7139786118729495</v>
      </c>
      <c r="DF184" s="32">
        <v>7.262472890937429</v>
      </c>
      <c r="DG184" s="32">
        <v>5.959852206520452</v>
      </c>
      <c r="DH184" s="12">
        <v>19.57385877044007</v>
      </c>
      <c r="DK184" s="12">
        <v>1.1062700832005343</v>
      </c>
      <c r="DM184" s="12">
        <v>0.41855320703368415</v>
      </c>
      <c r="DN184" s="12">
        <v>6.09108683103836</v>
      </c>
      <c r="DO184" s="12">
        <v>5.802536381368474</v>
      </c>
      <c r="DP184" s="12"/>
      <c r="DQ184" s="12">
        <v>0.8784491415046406</v>
      </c>
      <c r="DR184" s="12">
        <v>13.0447895267421</v>
      </c>
      <c r="DS184" s="12">
        <v>16.241367864571515</v>
      </c>
      <c r="DT184" s="12">
        <v>4.117753768627935</v>
      </c>
      <c r="DU184" s="12">
        <v>1.138464091888275</v>
      </c>
      <c r="DV184" s="12">
        <v>73.0177146657219</v>
      </c>
    </row>
    <row r="185" spans="1:126" ht="15">
      <c r="A185" s="72">
        <v>1895</v>
      </c>
      <c r="D185" s="12">
        <v>9.62328</v>
      </c>
      <c r="N185" s="12">
        <v>0.13643334833333332</v>
      </c>
      <c r="P185" s="12">
        <v>0.164902425</v>
      </c>
      <c r="Q185" s="12">
        <v>0.26086290999999995</v>
      </c>
      <c r="R185" s="12">
        <v>0.17429371500000002</v>
      </c>
      <c r="S185" s="32">
        <v>0.24411492</v>
      </c>
      <c r="T185" s="12"/>
      <c r="U185" s="12">
        <v>0.46725256499999984</v>
      </c>
      <c r="V185" s="12">
        <v>0.45350674825000004</v>
      </c>
      <c r="W185" s="12"/>
      <c r="X185" s="12"/>
      <c r="Y185" s="52"/>
      <c r="Z185" s="12">
        <v>0.07513349999999999</v>
      </c>
      <c r="AA185" s="12">
        <v>0.07448383333333335</v>
      </c>
      <c r="AB185" s="12"/>
      <c r="AC185" s="12"/>
      <c r="AD185" s="12">
        <v>2.8852670333333337</v>
      </c>
      <c r="AJ185" s="12">
        <v>3.5683659375000008</v>
      </c>
      <c r="AK185" s="32">
        <v>6.444135000000002</v>
      </c>
      <c r="AM185" s="12">
        <v>1.43735</v>
      </c>
      <c r="AN185" s="12"/>
      <c r="AO185" s="12">
        <v>0.01299106</v>
      </c>
      <c r="AP185" s="12">
        <v>11.388506999999997</v>
      </c>
      <c r="AR185" s="1">
        <v>0.1892948254166667</v>
      </c>
      <c r="AS185" s="12">
        <v>1.9648804666666668</v>
      </c>
      <c r="AT185" s="12">
        <v>0.4008820083333335</v>
      </c>
      <c r="AV185" s="12">
        <v>0.05102747250000001</v>
      </c>
      <c r="AW185" s="12"/>
      <c r="AX185" s="12">
        <v>1.7317891500000002</v>
      </c>
      <c r="AY185" s="12"/>
      <c r="AZ185" s="12">
        <v>11.77585816666667</v>
      </c>
      <c r="BA185" s="12"/>
      <c r="BB185" s="12">
        <v>5.3990962666666675</v>
      </c>
      <c r="BC185" s="12"/>
      <c r="BD185" s="12">
        <v>1.58027265</v>
      </c>
      <c r="BH185" s="12">
        <f t="shared" si="6"/>
        <v>0.52675755</v>
      </c>
      <c r="BI185" s="12">
        <v>0.5504129190000001</v>
      </c>
      <c r="BJ185" s="12"/>
      <c r="BK185" s="12">
        <v>0.28014249999999996</v>
      </c>
      <c r="BL185" s="12"/>
      <c r="BM185" s="12"/>
      <c r="BN185" s="12">
        <v>0.05140258500000001</v>
      </c>
      <c r="BO185" s="13">
        <v>0.049901670000000016</v>
      </c>
      <c r="BS185" s="12">
        <v>1.9209135</v>
      </c>
      <c r="BU185" s="12"/>
      <c r="BV185" s="12">
        <v>0.09574175824175825</v>
      </c>
      <c r="BW185" s="12"/>
      <c r="BX185" s="12">
        <v>0.13080486250000004</v>
      </c>
      <c r="BY185" s="12">
        <v>0.29084447999999996</v>
      </c>
      <c r="CB185" s="13">
        <v>0.6488339166666666</v>
      </c>
      <c r="CC185" s="12"/>
      <c r="CD185" s="12">
        <v>5.25</v>
      </c>
      <c r="CG185" s="12">
        <v>51.00302282648872</v>
      </c>
      <c r="CI185" s="46">
        <v>1895</v>
      </c>
      <c r="CJ185" s="12">
        <v>3.6811227712926926</v>
      </c>
      <c r="CL185" s="12"/>
      <c r="CO185" s="12">
        <v>15.30872899454643</v>
      </c>
      <c r="CP185" s="12">
        <v>22.383024802018603</v>
      </c>
      <c r="CQ185" s="12">
        <v>0.9244391392006264</v>
      </c>
      <c r="CR185" s="12">
        <v>8.401693965193278</v>
      </c>
      <c r="CS185" s="12">
        <v>1.6552453910955212</v>
      </c>
      <c r="CT185" s="12">
        <v>15.336563047263786</v>
      </c>
      <c r="CU185" s="12">
        <v>3.2867036450197498</v>
      </c>
      <c r="CV185" s="12"/>
      <c r="CW185" s="12">
        <v>122.6994323832365</v>
      </c>
      <c r="CX185" s="32">
        <v>1.4603336587035074</v>
      </c>
      <c r="CY185" s="12">
        <v>0.6404060446313411</v>
      </c>
      <c r="CZ185" s="32">
        <v>2.550755165564716</v>
      </c>
      <c r="DA185" s="32">
        <v>2.208735146171589</v>
      </c>
      <c r="DB185" s="32">
        <v>45.063412064745044</v>
      </c>
      <c r="DC185" s="32"/>
      <c r="DD185" s="32">
        <v>5.736031979708939</v>
      </c>
      <c r="DE185" s="32">
        <v>0.7407454004370639</v>
      </c>
      <c r="DF185" s="32">
        <v>6.016874001963472</v>
      </c>
      <c r="DG185" s="32">
        <v>6.06915987209187</v>
      </c>
      <c r="DH185" s="12">
        <v>21.294235677681847</v>
      </c>
      <c r="DK185" s="12">
        <v>1.1052253020374525</v>
      </c>
      <c r="DM185" s="12">
        <v>0.3937312782830935</v>
      </c>
      <c r="DN185" s="12">
        <v>5.778198624274542</v>
      </c>
      <c r="DO185" s="12">
        <v>5.609479775054158</v>
      </c>
      <c r="DP185" s="12"/>
      <c r="DQ185" s="12">
        <v>0.8216403479386979</v>
      </c>
      <c r="DR185" s="12">
        <v>10.684157814499702</v>
      </c>
      <c r="DS185" s="12">
        <v>14.703861226938699</v>
      </c>
      <c r="DT185" s="12">
        <v>3.9191407271857956</v>
      </c>
      <c r="DU185" s="12">
        <v>1.2157417730473943</v>
      </c>
      <c r="DV185" s="12">
        <v>70.7439550433463</v>
      </c>
    </row>
    <row r="186" spans="1:126" ht="15">
      <c r="A186" s="73">
        <v>1896</v>
      </c>
      <c r="D186" s="12">
        <v>9.747144</v>
      </c>
      <c r="N186" s="12">
        <v>0.12481263666666667</v>
      </c>
      <c r="P186" s="12">
        <v>0.145396875</v>
      </c>
      <c r="Q186" s="12">
        <v>0.25685351999999995</v>
      </c>
      <c r="R186" s="12">
        <v>0.17790161250000006</v>
      </c>
      <c r="S186" s="32">
        <v>0.22110142249999995</v>
      </c>
      <c r="T186" s="12"/>
      <c r="U186" s="12">
        <v>0.32200932833333334</v>
      </c>
      <c r="V186" s="12">
        <v>0.33886161908333334</v>
      </c>
      <c r="W186" s="12"/>
      <c r="X186" s="12"/>
      <c r="Y186" s="52"/>
      <c r="Z186" s="12">
        <v>0.0815005825</v>
      </c>
      <c r="AA186" s="12">
        <v>0.08117795000000001</v>
      </c>
      <c r="AB186" s="12"/>
      <c r="AC186" s="12"/>
      <c r="AD186" s="12">
        <v>3.0980207</v>
      </c>
      <c r="AJ186" s="12">
        <v>3.2191312499999998</v>
      </c>
      <c r="AK186" s="32">
        <v>6.325427250000001</v>
      </c>
      <c r="AM186" s="12">
        <v>1.37505</v>
      </c>
      <c r="AN186" s="12"/>
      <c r="AO186" s="12">
        <v>0.01293073</v>
      </c>
      <c r="AP186" s="12">
        <v>11.335876749999999</v>
      </c>
      <c r="AR186" s="1">
        <v>0.18607377708333334</v>
      </c>
      <c r="AS186" s="12">
        <v>1.959828741666667</v>
      </c>
      <c r="AT186" s="12">
        <v>0.36290663916666666</v>
      </c>
      <c r="AV186" s="12">
        <v>0.0507598225</v>
      </c>
      <c r="AW186" s="12"/>
      <c r="AX186" s="12">
        <v>1.8467193499999994</v>
      </c>
      <c r="AY186" s="12"/>
      <c r="AZ186" s="12">
        <v>9.043322833333333</v>
      </c>
      <c r="BA186" s="12"/>
      <c r="BB186" s="12">
        <v>4.858551949999999</v>
      </c>
      <c r="BC186" s="12"/>
      <c r="BD186" s="12">
        <v>1.45301251</v>
      </c>
      <c r="BH186" s="12">
        <f t="shared" si="6"/>
        <v>0.4843375033333333</v>
      </c>
      <c r="BI186" s="12">
        <v>0.41447420000000007</v>
      </c>
      <c r="BJ186" s="12"/>
      <c r="BK186" s="12">
        <v>0.28014249999999996</v>
      </c>
      <c r="BL186" s="12"/>
      <c r="BM186" s="12"/>
      <c r="BN186" s="12">
        <v>0.051302940000000005</v>
      </c>
      <c r="BO186" s="13">
        <v>0.0547642225</v>
      </c>
      <c r="BS186" s="12">
        <v>1.7804676</v>
      </c>
      <c r="BU186" s="12"/>
      <c r="BV186" s="12">
        <v>0.09574175824175825</v>
      </c>
      <c r="BW186" s="12"/>
      <c r="BX186" s="12">
        <v>0.12997046000000004</v>
      </c>
      <c r="BY186" s="12">
        <v>0.27538292</v>
      </c>
      <c r="CB186" s="13">
        <v>0.7284340833333333</v>
      </c>
      <c r="CC186" s="12"/>
      <c r="CD186" s="12">
        <v>5.25</v>
      </c>
      <c r="CG186" s="12">
        <v>48.76805890487853</v>
      </c>
      <c r="CI186" s="53">
        <v>1896</v>
      </c>
      <c r="CJ186" s="12">
        <v>3.5651196955975</v>
      </c>
      <c r="CL186" s="12"/>
      <c r="CO186" s="12">
        <v>13.391114037473047</v>
      </c>
      <c r="CP186" s="12">
        <v>20.27645241866182</v>
      </c>
      <c r="CQ186" s="12">
        <v>0.6344368758295056</v>
      </c>
      <c r="CR186" s="12">
        <v>8.7348171314874</v>
      </c>
      <c r="CS186" s="12">
        <v>1.6994181114084084</v>
      </c>
      <c r="CT186" s="12">
        <v>13.415461517541178</v>
      </c>
      <c r="CU186" s="12">
        <v>3.0847880872652382</v>
      </c>
      <c r="CV186" s="12"/>
      <c r="CW186" s="12">
        <v>113.98064060654559</v>
      </c>
      <c r="CX186" s="32">
        <v>1.389856951520069</v>
      </c>
      <c r="CY186" s="12">
        <v>0.609513456540731</v>
      </c>
      <c r="CZ186" s="32">
        <v>2.3974787110840783</v>
      </c>
      <c r="DA186" s="32">
        <v>2.106518039116311</v>
      </c>
      <c r="DB186" s="32">
        <v>39.0069481922967</v>
      </c>
      <c r="DC186" s="32"/>
      <c r="DD186" s="32">
        <v>5.455909462153318</v>
      </c>
      <c r="DE186" s="32">
        <v>0.755291161033034</v>
      </c>
      <c r="DF186" s="32">
        <v>4.41820577671642</v>
      </c>
      <c r="DG186" s="32">
        <v>5.222204935087873</v>
      </c>
      <c r="DH186" s="12">
        <v>18.721426598997464</v>
      </c>
      <c r="DK186" s="12">
        <v>0.7957914252028507</v>
      </c>
      <c r="DM186" s="12">
        <v>0.3764778851897894</v>
      </c>
      <c r="DN186" s="12">
        <v>5.514286339009242</v>
      </c>
      <c r="DO186" s="12">
        <v>5.886321602586763</v>
      </c>
      <c r="DP186" s="12"/>
      <c r="DQ186" s="12">
        <v>0.7281948070700076</v>
      </c>
      <c r="DR186" s="12">
        <v>10.215975618133982</v>
      </c>
      <c r="DS186" s="12">
        <v>13.969849136379851</v>
      </c>
      <c r="DT186" s="12">
        <v>3.548187705140674</v>
      </c>
      <c r="DU186" s="12">
        <v>1.3050814211727109</v>
      </c>
      <c r="DV186" s="12">
        <v>67.64393903582886</v>
      </c>
    </row>
    <row r="187" spans="90:125" ht="15"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</row>
    <row r="188" spans="90:125" ht="15"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</row>
    <row r="189" spans="90:125" ht="15"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</row>
    <row r="190" spans="102:117" ht="15">
      <c r="CX190" s="12"/>
      <c r="DM190" s="12"/>
    </row>
    <row r="191" spans="102:117" ht="15">
      <c r="CX191" s="12"/>
      <c r="DM191" s="12"/>
    </row>
    <row r="192" spans="102:117" ht="15">
      <c r="CX192" s="12"/>
      <c r="DM192" s="12"/>
    </row>
    <row r="193" spans="102:117" ht="15">
      <c r="CX193" s="12"/>
      <c r="DM193" s="12"/>
    </row>
    <row r="194" spans="102:117" ht="15">
      <c r="CX194" s="12"/>
      <c r="DM194" s="12"/>
    </row>
    <row r="195" spans="102:117" ht="15">
      <c r="CX195" s="12"/>
      <c r="DM195" s="12"/>
    </row>
    <row r="196" spans="102:117" ht="15">
      <c r="CX196" s="12"/>
      <c r="DM196" s="1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5"/>
  <sheetViews>
    <sheetView tabSelected="1" workbookViewId="0" topLeftCell="A1">
      <pane xSplit="8780" ySplit="4500" topLeftCell="A108" activePane="bottomLeft" state="split"/>
      <selection pane="topLeft" activeCell="B2" sqref="B2"/>
      <selection pane="topRight" activeCell="B1" sqref="B1"/>
      <selection pane="bottomLeft" activeCell="D116" sqref="D116"/>
      <selection pane="bottomRight" activeCell="R15" sqref="R15"/>
    </sheetView>
  </sheetViews>
  <sheetFormatPr defaultColWidth="11.00390625" defaultRowHeight="12.75"/>
  <cols>
    <col min="1" max="1" width="14.00390625" style="1" customWidth="1"/>
    <col min="2" max="3" width="10.75390625" style="12" customWidth="1"/>
    <col min="4" max="4" width="11.625" style="12" customWidth="1"/>
    <col min="5" max="5" width="13.125" style="12" customWidth="1"/>
    <col min="6" max="6" width="14.25390625" style="12" customWidth="1"/>
    <col min="7" max="7" width="13.375" style="12" customWidth="1"/>
    <col min="8" max="8" width="13.875" style="13" customWidth="1"/>
    <col min="9" max="9" width="13.75390625" style="12" customWidth="1"/>
    <col min="10" max="11" width="10.75390625" style="12" customWidth="1"/>
    <col min="12" max="12" width="3.75390625" style="1" customWidth="1"/>
    <col min="13" max="13" width="10.625" style="12" customWidth="1"/>
    <col min="14" max="15" width="10.75390625" style="12" customWidth="1"/>
    <col min="16" max="16" width="3.75390625" style="1" customWidth="1"/>
    <col min="17" max="18" width="8.125" style="1" customWidth="1"/>
    <col min="19" max="19" width="10.75390625" style="1" customWidth="1"/>
    <col min="20" max="20" width="2.75390625" style="1" customWidth="1"/>
    <col min="21" max="16384" width="10.75390625" style="1" customWidth="1"/>
  </cols>
  <sheetData>
    <row r="1" ht="15.75">
      <c r="B1" s="15" t="s">
        <v>25</v>
      </c>
    </row>
    <row r="3" spans="1:21" ht="15.75">
      <c r="A3" s="7" t="s">
        <v>351</v>
      </c>
      <c r="M3" s="54" t="s">
        <v>172</v>
      </c>
      <c r="Q3" s="7" t="s">
        <v>173</v>
      </c>
      <c r="U3" s="7" t="s">
        <v>172</v>
      </c>
    </row>
    <row r="4" spans="1:21" ht="15">
      <c r="A4" s="1" t="s">
        <v>174</v>
      </c>
      <c r="M4" s="54" t="s">
        <v>175</v>
      </c>
      <c r="Q4" s="7" t="s">
        <v>176</v>
      </c>
      <c r="U4" s="7" t="s">
        <v>293</v>
      </c>
    </row>
    <row r="5" spans="4:22" ht="15">
      <c r="D5" s="12" t="s">
        <v>294</v>
      </c>
      <c r="G5" s="16" t="s">
        <v>295</v>
      </c>
      <c r="O5" s="16" t="s">
        <v>296</v>
      </c>
      <c r="U5" s="30" t="s">
        <v>297</v>
      </c>
      <c r="V5" s="30" t="s">
        <v>297</v>
      </c>
    </row>
    <row r="6" spans="1:22" ht="15">
      <c r="A6" s="30" t="s">
        <v>298</v>
      </c>
      <c r="B6" s="16" t="s">
        <v>299</v>
      </c>
      <c r="C6" s="16" t="s">
        <v>300</v>
      </c>
      <c r="D6" s="16" t="s">
        <v>301</v>
      </c>
      <c r="E6" s="16" t="s">
        <v>308</v>
      </c>
      <c r="F6" s="16" t="s">
        <v>309</v>
      </c>
      <c r="G6" s="16" t="s">
        <v>310</v>
      </c>
      <c r="H6" s="33" t="s">
        <v>311</v>
      </c>
      <c r="I6" s="16" t="s">
        <v>312</v>
      </c>
      <c r="J6" s="16" t="s">
        <v>313</v>
      </c>
      <c r="K6" s="16" t="s">
        <v>314</v>
      </c>
      <c r="O6" s="16" t="s">
        <v>315</v>
      </c>
      <c r="U6" s="30" t="s">
        <v>316</v>
      </c>
      <c r="V6" s="30" t="s">
        <v>317</v>
      </c>
    </row>
    <row r="7" spans="1:22" s="30" customFormat="1" ht="15">
      <c r="A7" s="29" t="s">
        <v>318</v>
      </c>
      <c r="B7" s="16" t="s">
        <v>319</v>
      </c>
      <c r="C7" s="16" t="s">
        <v>244</v>
      </c>
      <c r="D7" s="16" t="s">
        <v>245</v>
      </c>
      <c r="E7" s="16" t="s">
        <v>246</v>
      </c>
      <c r="F7" s="16" t="s">
        <v>247</v>
      </c>
      <c r="G7" s="16" t="s">
        <v>248</v>
      </c>
      <c r="H7" s="33" t="s">
        <v>249</v>
      </c>
      <c r="I7" s="16" t="s">
        <v>249</v>
      </c>
      <c r="J7" s="16" t="s">
        <v>244</v>
      </c>
      <c r="K7" s="16" t="s">
        <v>250</v>
      </c>
      <c r="M7" s="16"/>
      <c r="N7" s="16"/>
      <c r="O7" s="16" t="s">
        <v>251</v>
      </c>
      <c r="U7" s="30" t="s">
        <v>252</v>
      </c>
      <c r="V7" s="30" t="s">
        <v>253</v>
      </c>
    </row>
    <row r="8" spans="1:23" s="30" customFormat="1" ht="15.75">
      <c r="A8" s="29" t="s">
        <v>254</v>
      </c>
      <c r="B8" s="16" t="s">
        <v>317</v>
      </c>
      <c r="C8" s="16" t="s">
        <v>317</v>
      </c>
      <c r="D8" s="16" t="s">
        <v>255</v>
      </c>
      <c r="E8" s="16" t="s">
        <v>255</v>
      </c>
      <c r="F8" s="16" t="s">
        <v>255</v>
      </c>
      <c r="G8" s="16" t="s">
        <v>256</v>
      </c>
      <c r="H8" s="33" t="s">
        <v>256</v>
      </c>
      <c r="I8" s="16" t="s">
        <v>257</v>
      </c>
      <c r="J8" s="16" t="s">
        <v>257</v>
      </c>
      <c r="K8" s="16" t="s">
        <v>257</v>
      </c>
      <c r="M8" s="16"/>
      <c r="N8" s="16"/>
      <c r="O8" s="16" t="s">
        <v>255</v>
      </c>
      <c r="Q8" s="31"/>
      <c r="R8" s="31"/>
      <c r="S8" s="30" t="s">
        <v>322</v>
      </c>
      <c r="T8" s="55"/>
      <c r="U8" s="30" t="s">
        <v>258</v>
      </c>
      <c r="V8" s="30" t="s">
        <v>259</v>
      </c>
      <c r="W8" s="16" t="s">
        <v>255</v>
      </c>
    </row>
    <row r="9" spans="1:23" s="30" customFormat="1" ht="15.75">
      <c r="A9" s="29" t="s">
        <v>260</v>
      </c>
      <c r="B9" s="16" t="s">
        <v>261</v>
      </c>
      <c r="C9" s="16" t="s">
        <v>261</v>
      </c>
      <c r="D9" s="16" t="s">
        <v>261</v>
      </c>
      <c r="E9" s="16" t="s">
        <v>261</v>
      </c>
      <c r="F9" s="16" t="s">
        <v>261</v>
      </c>
      <c r="G9" s="16" t="s">
        <v>261</v>
      </c>
      <c r="H9" s="33" t="s">
        <v>261</v>
      </c>
      <c r="I9" s="16" t="s">
        <v>261</v>
      </c>
      <c r="J9" s="16" t="s">
        <v>261</v>
      </c>
      <c r="K9" s="16" t="s">
        <v>261</v>
      </c>
      <c r="M9" s="16" t="s">
        <v>317</v>
      </c>
      <c r="N9" s="16" t="s">
        <v>317</v>
      </c>
      <c r="O9" s="16" t="s">
        <v>262</v>
      </c>
      <c r="Q9" s="31" t="s">
        <v>263</v>
      </c>
      <c r="R9" s="31" t="s">
        <v>263</v>
      </c>
      <c r="S9" s="30" t="s">
        <v>264</v>
      </c>
      <c r="T9" s="55"/>
      <c r="U9" s="30" t="s">
        <v>317</v>
      </c>
      <c r="V9" s="30" t="s">
        <v>317</v>
      </c>
      <c r="W9" s="30" t="s">
        <v>262</v>
      </c>
    </row>
    <row r="10" spans="1:23" s="30" customFormat="1" ht="15.75">
      <c r="A10" s="29" t="s">
        <v>265</v>
      </c>
      <c r="B10" s="16" t="s">
        <v>266</v>
      </c>
      <c r="C10" s="16" t="s">
        <v>266</v>
      </c>
      <c r="D10" s="16" t="s">
        <v>267</v>
      </c>
      <c r="E10" s="16" t="s">
        <v>267</v>
      </c>
      <c r="F10" s="16" t="s">
        <v>267</v>
      </c>
      <c r="G10" s="16" t="s">
        <v>267</v>
      </c>
      <c r="H10" s="33" t="s">
        <v>266</v>
      </c>
      <c r="I10" s="16" t="s">
        <v>266</v>
      </c>
      <c r="J10" s="16" t="s">
        <v>266</v>
      </c>
      <c r="K10" s="16" t="s">
        <v>267</v>
      </c>
      <c r="M10" s="16" t="s">
        <v>268</v>
      </c>
      <c r="N10" s="16" t="s">
        <v>253</v>
      </c>
      <c r="O10" s="16" t="s">
        <v>268</v>
      </c>
      <c r="Q10" s="56" t="s">
        <v>269</v>
      </c>
      <c r="R10" s="56" t="s">
        <v>270</v>
      </c>
      <c r="S10" s="57" t="s">
        <v>271</v>
      </c>
      <c r="T10" s="58"/>
      <c r="U10" s="57" t="s">
        <v>268</v>
      </c>
      <c r="V10" s="57" t="s">
        <v>253</v>
      </c>
      <c r="W10" s="57" t="s">
        <v>268</v>
      </c>
    </row>
    <row r="11" spans="1:23" ht="15">
      <c r="A11" s="30">
        <v>1785</v>
      </c>
      <c r="B11" s="32">
        <v>0.7</v>
      </c>
      <c r="C11" s="12">
        <v>1.33</v>
      </c>
      <c r="F11" s="32"/>
      <c r="M11" s="12">
        <v>0.7</v>
      </c>
      <c r="N11" s="12">
        <v>1.33</v>
      </c>
      <c r="Q11" s="12">
        <v>62.66635449231569</v>
      </c>
      <c r="R11" s="12">
        <v>3.1333177246157846</v>
      </c>
      <c r="S11" s="12">
        <v>23.499882934618384</v>
      </c>
      <c r="U11" s="12">
        <v>16.449918054232867</v>
      </c>
      <c r="V11" s="12">
        <v>31.254844303042454</v>
      </c>
      <c r="W11" s="12"/>
    </row>
    <row r="12" spans="1:23" ht="15">
      <c r="A12" s="30">
        <v>1786</v>
      </c>
      <c r="B12" s="32"/>
      <c r="C12" s="12">
        <v>1</v>
      </c>
      <c r="F12" s="32"/>
      <c r="N12" s="12">
        <v>1</v>
      </c>
      <c r="Q12" s="12">
        <v>62.72281702592742</v>
      </c>
      <c r="R12" s="12">
        <v>3.136140851296371</v>
      </c>
      <c r="S12" s="12">
        <v>23.521056384722783</v>
      </c>
      <c r="U12" s="12"/>
      <c r="V12" s="12">
        <v>23.521056384722783</v>
      </c>
      <c r="W12" s="12"/>
    </row>
    <row r="13" spans="1:23" ht="15">
      <c r="A13" s="30">
        <v>1787</v>
      </c>
      <c r="B13" s="32">
        <v>0.52</v>
      </c>
      <c r="C13" s="12">
        <v>1</v>
      </c>
      <c r="F13" s="32"/>
      <c r="M13" s="12">
        <v>0.52</v>
      </c>
      <c r="N13" s="12">
        <v>1</v>
      </c>
      <c r="Q13" s="12">
        <v>63.343481844086625</v>
      </c>
      <c r="R13" s="12">
        <v>3.1671740922043314</v>
      </c>
      <c r="S13" s="12">
        <v>23.753805691532484</v>
      </c>
      <c r="U13" s="12">
        <v>12.351978959596892</v>
      </c>
      <c r="V13" s="12">
        <v>23.753805691532484</v>
      </c>
      <c r="W13" s="12"/>
    </row>
    <row r="14" spans="1:23" ht="15">
      <c r="A14" s="30">
        <v>1788</v>
      </c>
      <c r="B14" s="32"/>
      <c r="C14" s="12">
        <v>0.97</v>
      </c>
      <c r="F14" s="32"/>
      <c r="N14" s="12">
        <v>0.97</v>
      </c>
      <c r="Q14" s="12">
        <v>64.03172088223164</v>
      </c>
      <c r="R14" s="12">
        <v>3.2015860441115818</v>
      </c>
      <c r="S14" s="12">
        <v>24.011895330836865</v>
      </c>
      <c r="U14" s="12"/>
      <c r="V14" s="12">
        <v>23.291538470911757</v>
      </c>
      <c r="W14" s="12"/>
    </row>
    <row r="15" spans="1:23" ht="15">
      <c r="A15" s="30">
        <v>1789</v>
      </c>
      <c r="B15" s="32">
        <v>0.5</v>
      </c>
      <c r="C15" s="12">
        <v>1</v>
      </c>
      <c r="F15" s="32"/>
      <c r="M15" s="12">
        <v>0.5</v>
      </c>
      <c r="N15" s="12">
        <v>1</v>
      </c>
      <c r="Q15" s="12">
        <v>64.85192342046109</v>
      </c>
      <c r="R15" s="12">
        <v>3.2425961710230546</v>
      </c>
      <c r="S15" s="12">
        <v>24.31947128267291</v>
      </c>
      <c r="U15" s="12">
        <v>12.159735641336455</v>
      </c>
      <c r="V15" s="12">
        <v>24.31947128267291</v>
      </c>
      <c r="W15" s="12"/>
    </row>
    <row r="16" spans="1:23" ht="15">
      <c r="A16" s="30">
        <v>1790</v>
      </c>
      <c r="B16" s="32">
        <v>0.53</v>
      </c>
      <c r="C16" s="12">
        <v>1.01</v>
      </c>
      <c r="F16" s="32"/>
      <c r="M16" s="12">
        <v>0.53</v>
      </c>
      <c r="N16" s="12">
        <v>1.01</v>
      </c>
      <c r="Q16" s="12">
        <v>68.13677033990452</v>
      </c>
      <c r="R16" s="12">
        <v>3.4068385169952258</v>
      </c>
      <c r="S16" s="12">
        <v>25.551288877464195</v>
      </c>
      <c r="U16" s="12">
        <v>13.542183105056024</v>
      </c>
      <c r="V16" s="12">
        <v>25.806801766238838</v>
      </c>
      <c r="W16" s="12"/>
    </row>
    <row r="17" spans="1:23" ht="15">
      <c r="A17" s="30">
        <v>1791</v>
      </c>
      <c r="B17" s="32">
        <v>0.66</v>
      </c>
      <c r="C17" s="12">
        <v>1.05</v>
      </c>
      <c r="F17" s="32"/>
      <c r="M17" s="12">
        <v>0.66</v>
      </c>
      <c r="N17" s="12">
        <v>1.05</v>
      </c>
      <c r="Q17" s="12"/>
      <c r="R17" s="12"/>
      <c r="S17" s="45">
        <v>25.508668877464196</v>
      </c>
      <c r="U17" s="12">
        <v>16.83572145912637</v>
      </c>
      <c r="V17" s="12">
        <v>26.784102321337407</v>
      </c>
      <c r="W17" s="12"/>
    </row>
    <row r="18" spans="1:23" ht="15">
      <c r="A18" s="30">
        <v>1792</v>
      </c>
      <c r="B18" s="32">
        <v>0.8</v>
      </c>
      <c r="C18" s="12">
        <v>1</v>
      </c>
      <c r="F18" s="32"/>
      <c r="M18" s="12">
        <v>0.8</v>
      </c>
      <c r="N18" s="12">
        <v>1</v>
      </c>
      <c r="Q18" s="12"/>
      <c r="R18" s="12"/>
      <c r="S18" s="45">
        <v>25.466048877464196</v>
      </c>
      <c r="U18" s="12">
        <v>20.37283910197136</v>
      </c>
      <c r="V18" s="12">
        <v>25.466048877464196</v>
      </c>
      <c r="W18" s="12"/>
    </row>
    <row r="19" spans="1:23" ht="15">
      <c r="A19" s="30">
        <v>1793</v>
      </c>
      <c r="B19" s="32">
        <v>1</v>
      </c>
      <c r="C19" s="12">
        <v>1.25</v>
      </c>
      <c r="F19" s="32"/>
      <c r="M19" s="12">
        <v>1</v>
      </c>
      <c r="N19" s="12">
        <v>1.25</v>
      </c>
      <c r="Q19" s="12"/>
      <c r="R19" s="12"/>
      <c r="S19" s="45">
        <v>25.423428877464197</v>
      </c>
      <c r="U19" s="12">
        <v>25.423428877464197</v>
      </c>
      <c r="V19" s="12">
        <v>31.779286096830248</v>
      </c>
      <c r="W19" s="12"/>
    </row>
    <row r="20" spans="1:23" ht="15">
      <c r="A20" s="30">
        <v>1794</v>
      </c>
      <c r="B20" s="32">
        <v>1</v>
      </c>
      <c r="C20" s="12">
        <v>1.39</v>
      </c>
      <c r="F20" s="32"/>
      <c r="M20" s="12">
        <v>1</v>
      </c>
      <c r="N20" s="12">
        <v>1.39</v>
      </c>
      <c r="Q20" s="12"/>
      <c r="R20" s="12"/>
      <c r="S20" s="45">
        <v>25.380808877464197</v>
      </c>
      <c r="U20" s="12">
        <v>25.380808877464197</v>
      </c>
      <c r="V20" s="12">
        <v>35.279324339675235</v>
      </c>
      <c r="W20" s="12"/>
    </row>
    <row r="21" spans="1:23" ht="15">
      <c r="A21" s="30">
        <v>1795</v>
      </c>
      <c r="B21" s="32">
        <v>1</v>
      </c>
      <c r="C21" s="12">
        <v>1.66</v>
      </c>
      <c r="F21" s="32"/>
      <c r="M21" s="12">
        <v>1</v>
      </c>
      <c r="N21" s="12">
        <v>1.66</v>
      </c>
      <c r="Q21" s="12"/>
      <c r="R21" s="12"/>
      <c r="S21" s="45">
        <v>25.338188877464198</v>
      </c>
      <c r="U21" s="12">
        <v>25.338188877464198</v>
      </c>
      <c r="V21" s="12">
        <v>42.061393536590565</v>
      </c>
      <c r="W21" s="12"/>
    </row>
    <row r="22" spans="1:23" ht="15">
      <c r="A22" s="30">
        <v>1796</v>
      </c>
      <c r="B22" s="32">
        <v>1</v>
      </c>
      <c r="C22" s="12">
        <v>1.74</v>
      </c>
      <c r="F22" s="32"/>
      <c r="M22" s="12">
        <v>1</v>
      </c>
      <c r="N22" s="12">
        <v>1.74</v>
      </c>
      <c r="Q22" s="12"/>
      <c r="R22" s="12"/>
      <c r="S22" s="45">
        <v>25.2955688774642</v>
      </c>
      <c r="U22" s="12">
        <v>25.2955688774642</v>
      </c>
      <c r="V22" s="12">
        <v>44.014289846787705</v>
      </c>
      <c r="W22" s="12"/>
    </row>
    <row r="23" spans="1:23" ht="15">
      <c r="A23" s="30">
        <v>1797</v>
      </c>
      <c r="B23" s="32">
        <v>1</v>
      </c>
      <c r="C23" s="12">
        <v>1.83</v>
      </c>
      <c r="F23" s="32"/>
      <c r="M23" s="12">
        <v>1</v>
      </c>
      <c r="N23" s="12">
        <v>1.83</v>
      </c>
      <c r="Q23" s="12"/>
      <c r="R23" s="12"/>
      <c r="S23" s="45">
        <v>25.2529488774642</v>
      </c>
      <c r="U23" s="12">
        <v>25.2529488774642</v>
      </c>
      <c r="V23" s="12">
        <v>46.21289644575948</v>
      </c>
      <c r="W23" s="12"/>
    </row>
    <row r="24" spans="1:23" ht="15">
      <c r="A24" s="30">
        <v>1798</v>
      </c>
      <c r="B24" s="32">
        <v>1</v>
      </c>
      <c r="C24" s="12">
        <v>1.57</v>
      </c>
      <c r="F24" s="32"/>
      <c r="M24" s="12">
        <v>1</v>
      </c>
      <c r="N24" s="12">
        <v>1.57</v>
      </c>
      <c r="Q24" s="12"/>
      <c r="R24" s="12"/>
      <c r="S24" s="45">
        <v>25.2103288774642</v>
      </c>
      <c r="U24" s="12">
        <v>25.2103288774642</v>
      </c>
      <c r="V24" s="12">
        <v>39.58021633761879</v>
      </c>
      <c r="W24" s="12"/>
    </row>
    <row r="25" spans="1:23" ht="15">
      <c r="A25" s="30">
        <v>1799</v>
      </c>
      <c r="B25" s="32">
        <v>1</v>
      </c>
      <c r="C25" s="12">
        <v>1.62</v>
      </c>
      <c r="F25" s="32"/>
      <c r="M25" s="12">
        <v>1</v>
      </c>
      <c r="N25" s="12">
        <v>1.62</v>
      </c>
      <c r="Q25" s="12"/>
      <c r="R25" s="12"/>
      <c r="S25" s="45">
        <v>25.1677088774642</v>
      </c>
      <c r="U25" s="12">
        <v>25.1677088774642</v>
      </c>
      <c r="V25" s="12">
        <v>40.771688381492005</v>
      </c>
      <c r="W25" s="12"/>
    </row>
    <row r="26" spans="1:23" ht="15">
      <c r="A26" s="30">
        <v>1800</v>
      </c>
      <c r="B26" s="32">
        <v>1</v>
      </c>
      <c r="C26" s="12">
        <v>1.64</v>
      </c>
      <c r="D26" s="12">
        <v>16</v>
      </c>
      <c r="F26" s="32"/>
      <c r="M26" s="12">
        <v>1</v>
      </c>
      <c r="N26" s="12">
        <v>1.64</v>
      </c>
      <c r="O26" s="12">
        <v>0.6666666666666666</v>
      </c>
      <c r="S26" s="12">
        <v>25.125078104394724</v>
      </c>
      <c r="T26" s="12"/>
      <c r="U26" s="12">
        <v>25.125078104394724</v>
      </c>
      <c r="V26" s="12">
        <v>41.20512809120734</v>
      </c>
      <c r="W26" s="12">
        <v>16.75005206959648</v>
      </c>
    </row>
    <row r="27" spans="1:23" ht="15">
      <c r="A27" s="30">
        <v>1801</v>
      </c>
      <c r="B27" s="32">
        <v>1</v>
      </c>
      <c r="C27" s="12">
        <v>1.55</v>
      </c>
      <c r="D27" s="12">
        <v>17.25</v>
      </c>
      <c r="F27" s="32"/>
      <c r="M27" s="12">
        <v>1</v>
      </c>
      <c r="N27" s="12">
        <v>1.55</v>
      </c>
      <c r="O27" s="12">
        <v>0.71875</v>
      </c>
      <c r="S27" s="12">
        <v>24.78787688483261</v>
      </c>
      <c r="T27" s="12"/>
      <c r="U27" s="12">
        <v>24.78787688483261</v>
      </c>
      <c r="V27" s="12">
        <v>38.421209171490545</v>
      </c>
      <c r="W27" s="12">
        <v>17.816286510973438</v>
      </c>
    </row>
    <row r="28" spans="1:23" ht="15">
      <c r="A28" s="30">
        <v>1802</v>
      </c>
      <c r="B28" s="32">
        <v>0.75</v>
      </c>
      <c r="C28" s="12">
        <v>1.31</v>
      </c>
      <c r="D28" s="12">
        <v>17.25</v>
      </c>
      <c r="E28" s="12">
        <v>17</v>
      </c>
      <c r="F28" s="32"/>
      <c r="M28" s="12">
        <v>0.75</v>
      </c>
      <c r="N28" s="12">
        <v>1.31</v>
      </c>
      <c r="O28" s="12">
        <v>0.71875</v>
      </c>
      <c r="S28" s="12">
        <v>24.459606889457255</v>
      </c>
      <c r="T28" s="12"/>
      <c r="U28" s="12">
        <v>18.34470516709294</v>
      </c>
      <c r="V28" s="12">
        <v>32.042085025189</v>
      </c>
      <c r="W28" s="12">
        <v>17.580342451797403</v>
      </c>
    </row>
    <row r="29" spans="1:23" ht="15">
      <c r="A29" s="30">
        <v>1803</v>
      </c>
      <c r="B29" s="32">
        <v>0.75</v>
      </c>
      <c r="C29" s="12">
        <v>1.43</v>
      </c>
      <c r="D29" s="12">
        <v>16</v>
      </c>
      <c r="E29" s="12">
        <v>17</v>
      </c>
      <c r="F29" s="32"/>
      <c r="M29" s="12">
        <v>0.75</v>
      </c>
      <c r="N29" s="12">
        <v>1.43</v>
      </c>
      <c r="O29" s="12">
        <v>0.6666666666666666</v>
      </c>
      <c r="S29" s="12">
        <v>24.675140662502496</v>
      </c>
      <c r="T29" s="12"/>
      <c r="U29" s="12">
        <v>18.50635549687687</v>
      </c>
      <c r="V29" s="12">
        <v>35.285451147378566</v>
      </c>
      <c r="W29" s="12">
        <v>16.450093775001662</v>
      </c>
    </row>
    <row r="30" spans="1:23" ht="15">
      <c r="A30" s="30">
        <v>1804</v>
      </c>
      <c r="B30" s="32">
        <v>1</v>
      </c>
      <c r="C30" s="12">
        <v>1.6</v>
      </c>
      <c r="D30" s="12">
        <v>16.5</v>
      </c>
      <c r="E30" s="12">
        <v>18</v>
      </c>
      <c r="F30" s="32"/>
      <c r="M30" s="12">
        <v>1</v>
      </c>
      <c r="N30" s="12">
        <v>1.6</v>
      </c>
      <c r="O30" s="12">
        <v>0.6875</v>
      </c>
      <c r="S30" s="12">
        <v>24.675140662502496</v>
      </c>
      <c r="T30" s="12"/>
      <c r="U30" s="12">
        <v>24.675140662502496</v>
      </c>
      <c r="V30" s="12">
        <v>39.480225060003995</v>
      </c>
      <c r="W30" s="12">
        <v>16.964159205470466</v>
      </c>
    </row>
    <row r="31" spans="1:23" ht="15">
      <c r="A31" s="30">
        <v>1805</v>
      </c>
      <c r="B31" s="32">
        <v>1</v>
      </c>
      <c r="C31" s="12">
        <v>1.57</v>
      </c>
      <c r="D31" s="12">
        <v>17</v>
      </c>
      <c r="E31" s="12">
        <v>18.5</v>
      </c>
      <c r="F31" s="32"/>
      <c r="M31" s="12">
        <v>1</v>
      </c>
      <c r="N31" s="12">
        <v>1.57</v>
      </c>
      <c r="O31" s="12">
        <v>0.7083333333333334</v>
      </c>
      <c r="S31" s="12">
        <v>25.359960517290038</v>
      </c>
      <c r="T31" s="12"/>
      <c r="U31" s="12">
        <v>25.359960517290038</v>
      </c>
      <c r="V31" s="12">
        <v>39.81513801214536</v>
      </c>
      <c r="W31" s="12">
        <v>17.963305366413778</v>
      </c>
    </row>
    <row r="32" spans="1:23" ht="15">
      <c r="A32" s="30">
        <v>1806</v>
      </c>
      <c r="B32" s="32">
        <v>1</v>
      </c>
      <c r="C32" s="12">
        <v>1.66</v>
      </c>
      <c r="D32" s="12">
        <v>17</v>
      </c>
      <c r="E32" s="12">
        <v>18</v>
      </c>
      <c r="F32" s="32"/>
      <c r="M32" s="12">
        <v>1</v>
      </c>
      <c r="N32" s="12">
        <v>1.66</v>
      </c>
      <c r="O32" s="12">
        <v>0.7083333333333334</v>
      </c>
      <c r="S32" s="12">
        <v>24.90164797782094</v>
      </c>
      <c r="T32" s="12"/>
      <c r="U32" s="12">
        <v>24.90164797782094</v>
      </c>
      <c r="V32" s="12">
        <v>41.336735643182756</v>
      </c>
      <c r="W32" s="12">
        <v>17.638667317623167</v>
      </c>
    </row>
    <row r="33" spans="1:23" ht="15">
      <c r="A33" s="30">
        <v>1807</v>
      </c>
      <c r="B33" s="32">
        <v>1</v>
      </c>
      <c r="C33" s="12">
        <v>1.68</v>
      </c>
      <c r="D33" s="12">
        <v>17</v>
      </c>
      <c r="E33" s="12">
        <v>18</v>
      </c>
      <c r="F33" s="32"/>
      <c r="M33" s="12">
        <v>1</v>
      </c>
      <c r="N33" s="12">
        <v>1.68</v>
      </c>
      <c r="O33" s="12">
        <v>0.7083333333333334</v>
      </c>
      <c r="S33" s="12">
        <v>24.675140662502496</v>
      </c>
      <c r="T33" s="12"/>
      <c r="U33" s="12">
        <v>24.675140662502496</v>
      </c>
      <c r="V33" s="12">
        <v>41.454236313004195</v>
      </c>
      <c r="W33" s="12">
        <v>17.47822463593927</v>
      </c>
    </row>
    <row r="34" spans="1:23" ht="15">
      <c r="A34" s="30">
        <v>1808</v>
      </c>
      <c r="B34" s="32">
        <v>0.75</v>
      </c>
      <c r="C34" s="12">
        <v>1.47</v>
      </c>
      <c r="D34" s="12">
        <v>16.5</v>
      </c>
      <c r="E34" s="12">
        <v>18</v>
      </c>
      <c r="F34" s="32"/>
      <c r="M34" s="12">
        <v>0.75</v>
      </c>
      <c r="N34" s="12">
        <v>1.47</v>
      </c>
      <c r="O34" s="12">
        <v>0.6875</v>
      </c>
      <c r="S34" s="12">
        <v>25.713016839657516</v>
      </c>
      <c r="T34" s="12"/>
      <c r="U34" s="12">
        <v>19.28476262974314</v>
      </c>
      <c r="V34" s="12">
        <v>37.79813475429655</v>
      </c>
      <c r="W34" s="12">
        <v>17.677699077264542</v>
      </c>
    </row>
    <row r="35" spans="1:23" ht="15">
      <c r="A35" s="30">
        <v>1809</v>
      </c>
      <c r="B35" s="32">
        <v>1</v>
      </c>
      <c r="C35" s="12">
        <v>1.56</v>
      </c>
      <c r="D35" s="12">
        <v>17</v>
      </c>
      <c r="E35" s="12">
        <v>19</v>
      </c>
      <c r="F35" s="32"/>
      <c r="M35" s="12">
        <v>1</v>
      </c>
      <c r="N35" s="12">
        <v>1.56</v>
      </c>
      <c r="O35" s="12">
        <v>0.7083333333333334</v>
      </c>
      <c r="S35" s="12">
        <v>25.599275980738366</v>
      </c>
      <c r="T35" s="12"/>
      <c r="U35" s="12">
        <v>25.599275980738366</v>
      </c>
      <c r="V35" s="12">
        <v>39.93487052995185</v>
      </c>
      <c r="W35" s="12">
        <v>18.132820486356344</v>
      </c>
    </row>
    <row r="36" spans="1:23" ht="15">
      <c r="A36" s="30">
        <v>1810</v>
      </c>
      <c r="B36" s="32">
        <v>1</v>
      </c>
      <c r="C36" s="12">
        <v>1.72</v>
      </c>
      <c r="D36" s="12">
        <v>17</v>
      </c>
      <c r="E36" s="12">
        <v>18.5</v>
      </c>
      <c r="F36" s="32"/>
      <c r="M36" s="12">
        <v>1</v>
      </c>
      <c r="N36" s="12">
        <v>1.72</v>
      </c>
      <c r="O36" s="12">
        <v>0.7083333333333334</v>
      </c>
      <c r="S36" s="12">
        <v>25.359960517290038</v>
      </c>
      <c r="T36" s="12"/>
      <c r="U36" s="12">
        <v>25.359960517290038</v>
      </c>
      <c r="V36" s="12">
        <v>43.61913208973886</v>
      </c>
      <c r="W36" s="12">
        <v>17.963305366413778</v>
      </c>
    </row>
    <row r="37" spans="1:23" ht="15">
      <c r="A37" s="30">
        <v>1811</v>
      </c>
      <c r="B37" s="32">
        <v>1</v>
      </c>
      <c r="C37" s="12">
        <v>1.77</v>
      </c>
      <c r="D37" s="12">
        <v>17</v>
      </c>
      <c r="E37" s="12">
        <v>21.5</v>
      </c>
      <c r="F37" s="32"/>
      <c r="M37" s="12">
        <v>1</v>
      </c>
      <c r="N37" s="12">
        <v>1.77</v>
      </c>
      <c r="O37" s="12">
        <v>0.7083333333333334</v>
      </c>
      <c r="S37" s="12">
        <v>24.90164797782094</v>
      </c>
      <c r="T37" s="12"/>
      <c r="U37" s="12">
        <v>24.90164797782094</v>
      </c>
      <c r="V37" s="12">
        <v>44.07591692074306</v>
      </c>
      <c r="W37" s="12">
        <v>17.638667317623167</v>
      </c>
    </row>
    <row r="38" spans="1:23" ht="15">
      <c r="A38" s="30">
        <v>1812</v>
      </c>
      <c r="B38" s="32">
        <v>1</v>
      </c>
      <c r="C38" s="12">
        <v>1.58</v>
      </c>
      <c r="D38" s="12">
        <v>18</v>
      </c>
      <c r="E38" s="12">
        <v>22.25</v>
      </c>
      <c r="F38" s="32"/>
      <c r="M38" s="12">
        <v>1</v>
      </c>
      <c r="N38" s="12">
        <v>1.58</v>
      </c>
      <c r="O38" s="12">
        <v>0.75</v>
      </c>
      <c r="S38" s="12">
        <v>25.835459776989218</v>
      </c>
      <c r="T38" s="12"/>
      <c r="U38" s="12">
        <v>25.835459776989218</v>
      </c>
      <c r="V38" s="12">
        <v>40.82002644764297</v>
      </c>
      <c r="W38" s="12">
        <v>19.376594832741915</v>
      </c>
    </row>
    <row r="39" spans="1:23" ht="15">
      <c r="A39" s="30">
        <v>1813</v>
      </c>
      <c r="B39" s="32">
        <v>1</v>
      </c>
      <c r="C39" s="12">
        <v>1.52</v>
      </c>
      <c r="D39" s="12">
        <v>19.5</v>
      </c>
      <c r="E39" s="12">
        <v>21.5</v>
      </c>
      <c r="F39" s="32"/>
      <c r="M39" s="12">
        <v>1</v>
      </c>
      <c r="N39" s="12">
        <v>1.52</v>
      </c>
      <c r="O39" s="12">
        <v>0.8125</v>
      </c>
      <c r="S39" s="12">
        <v>26.083877659460274</v>
      </c>
      <c r="T39" s="12"/>
      <c r="U39" s="12">
        <v>26.083877659460274</v>
      </c>
      <c r="V39" s="12">
        <v>39.64749404237962</v>
      </c>
      <c r="W39" s="12">
        <v>21.193150598311473</v>
      </c>
    </row>
    <row r="40" spans="1:23" ht="15">
      <c r="A40" s="30">
        <v>1814</v>
      </c>
      <c r="B40" s="32">
        <v>1</v>
      </c>
      <c r="C40" s="12">
        <v>1.63</v>
      </c>
      <c r="D40" s="12">
        <v>18.25</v>
      </c>
      <c r="E40" s="12">
        <v>21.5</v>
      </c>
      <c r="F40" s="32"/>
      <c r="M40" s="12">
        <v>1</v>
      </c>
      <c r="N40" s="12">
        <v>1.63</v>
      </c>
      <c r="O40" s="12">
        <v>0.7604166666666666</v>
      </c>
      <c r="S40" s="12">
        <v>24.133206797521208</v>
      </c>
      <c r="T40" s="12"/>
      <c r="U40" s="12">
        <v>24.133206797521208</v>
      </c>
      <c r="V40" s="12">
        <v>39.337127079959565</v>
      </c>
      <c r="W40" s="12">
        <v>18.351292668948417</v>
      </c>
    </row>
    <row r="41" spans="1:23" ht="15">
      <c r="A41" s="30">
        <v>1815</v>
      </c>
      <c r="B41" s="32">
        <v>1</v>
      </c>
      <c r="C41" s="12">
        <v>1.91</v>
      </c>
      <c r="E41" s="12">
        <v>22.25</v>
      </c>
      <c r="F41" s="32">
        <v>9.5</v>
      </c>
      <c r="M41" s="12">
        <v>1</v>
      </c>
      <c r="N41" s="12">
        <v>1.91</v>
      </c>
      <c r="S41" s="12">
        <v>24.459606889457255</v>
      </c>
      <c r="T41" s="12"/>
      <c r="U41" s="12">
        <v>24.459606889457255</v>
      </c>
      <c r="V41" s="12">
        <v>46.71784915886336</v>
      </c>
      <c r="W41" s="12"/>
    </row>
    <row r="42" spans="1:23" ht="15">
      <c r="A42" s="30">
        <v>1816</v>
      </c>
      <c r="B42" s="32">
        <v>1</v>
      </c>
      <c r="C42" s="12">
        <v>1.89</v>
      </c>
      <c r="D42" s="12">
        <v>19</v>
      </c>
      <c r="E42" s="12">
        <v>21</v>
      </c>
      <c r="F42" s="32">
        <v>9</v>
      </c>
      <c r="M42" s="12">
        <v>1</v>
      </c>
      <c r="N42" s="12">
        <v>1.89</v>
      </c>
      <c r="O42" s="12">
        <v>0.7916666666666666</v>
      </c>
      <c r="S42" s="12">
        <v>24.459606889457255</v>
      </c>
      <c r="T42" s="12"/>
      <c r="U42" s="12">
        <v>24.459606889457255</v>
      </c>
      <c r="V42" s="12">
        <v>46.22865702107421</v>
      </c>
      <c r="W42" s="12">
        <v>19.363855454153658</v>
      </c>
    </row>
    <row r="43" spans="1:23" ht="15">
      <c r="A43" s="30">
        <v>1817</v>
      </c>
      <c r="B43" s="32">
        <v>1</v>
      </c>
      <c r="C43" s="12">
        <v>1.71</v>
      </c>
      <c r="D43" s="12">
        <v>19</v>
      </c>
      <c r="E43" s="12">
        <v>20.5</v>
      </c>
      <c r="F43" s="32">
        <v>9</v>
      </c>
      <c r="M43" s="12">
        <v>1</v>
      </c>
      <c r="N43" s="12">
        <v>1.71</v>
      </c>
      <c r="O43" s="12">
        <v>0.7916666666666666</v>
      </c>
      <c r="S43" s="12">
        <v>24.24103458550231</v>
      </c>
      <c r="T43" s="12"/>
      <c r="U43" s="12">
        <v>24.24103458550231</v>
      </c>
      <c r="V43" s="12">
        <v>41.45216914120895</v>
      </c>
      <c r="W43" s="12">
        <v>19.190819046855992</v>
      </c>
    </row>
    <row r="44" spans="1:23" ht="15">
      <c r="A44" s="30">
        <v>1818</v>
      </c>
      <c r="B44" s="32">
        <v>1</v>
      </c>
      <c r="C44" s="12">
        <v>1.86</v>
      </c>
      <c r="D44" s="12">
        <v>18</v>
      </c>
      <c r="E44" s="12">
        <v>20.75</v>
      </c>
      <c r="F44" s="32">
        <v>10.5</v>
      </c>
      <c r="G44" s="12">
        <v>9.82</v>
      </c>
      <c r="M44" s="12">
        <v>1</v>
      </c>
      <c r="N44" s="12">
        <v>1.86</v>
      </c>
      <c r="O44" s="12">
        <v>0.75</v>
      </c>
      <c r="S44" s="12">
        <v>24.675140662502496</v>
      </c>
      <c r="T44" s="12"/>
      <c r="U44" s="12">
        <v>24.675140662502496</v>
      </c>
      <c r="V44" s="12">
        <v>45.89576163225465</v>
      </c>
      <c r="W44" s="12">
        <v>18.50635549687687</v>
      </c>
    </row>
    <row r="45" spans="1:23" ht="15">
      <c r="A45" s="30">
        <v>1819</v>
      </c>
      <c r="B45" s="32">
        <v>1</v>
      </c>
      <c r="C45" s="12">
        <v>1.63</v>
      </c>
      <c r="D45" s="12">
        <v>18.5</v>
      </c>
      <c r="E45" s="12">
        <v>20.13</v>
      </c>
      <c r="F45" s="32">
        <v>8</v>
      </c>
      <c r="M45" s="12">
        <v>1</v>
      </c>
      <c r="N45" s="12">
        <v>1.63</v>
      </c>
      <c r="O45" s="12">
        <v>0.7708333333333334</v>
      </c>
      <c r="S45" s="12">
        <v>24.56342525486242</v>
      </c>
      <c r="T45" s="12"/>
      <c r="U45" s="12">
        <v>24.56342525486242</v>
      </c>
      <c r="V45" s="12">
        <v>40.03838316542574</v>
      </c>
      <c r="W45" s="12">
        <v>18.934306967289782</v>
      </c>
    </row>
    <row r="46" spans="1:23" ht="15">
      <c r="A46" s="30">
        <v>1820</v>
      </c>
      <c r="B46" s="32"/>
      <c r="C46" s="12">
        <v>1.55</v>
      </c>
      <c r="D46" s="12">
        <v>18</v>
      </c>
      <c r="E46" s="12">
        <v>20.33</v>
      </c>
      <c r="F46" s="32">
        <v>8</v>
      </c>
      <c r="N46" s="12">
        <v>1.55</v>
      </c>
      <c r="O46" s="12">
        <v>0.75</v>
      </c>
      <c r="S46" s="12">
        <v>25.016468256681208</v>
      </c>
      <c r="T46" s="12"/>
      <c r="U46" s="12"/>
      <c r="V46" s="12">
        <v>38.77552579785587</v>
      </c>
      <c r="W46" s="12">
        <v>18.762351192510906</v>
      </c>
    </row>
    <row r="47" spans="1:23" ht="15">
      <c r="A47" s="30">
        <v>1821</v>
      </c>
      <c r="B47" s="32">
        <v>0.75</v>
      </c>
      <c r="C47" s="12">
        <v>1.37</v>
      </c>
      <c r="D47" s="12">
        <v>18.25</v>
      </c>
      <c r="E47" s="12">
        <v>19.71</v>
      </c>
      <c r="F47" s="32">
        <v>8</v>
      </c>
      <c r="I47" s="12">
        <v>0.78</v>
      </c>
      <c r="J47" s="12">
        <v>1</v>
      </c>
      <c r="K47" s="12">
        <v>40.07</v>
      </c>
      <c r="M47" s="12">
        <v>0.75</v>
      </c>
      <c r="N47" s="12">
        <v>1.37</v>
      </c>
      <c r="O47" s="12">
        <v>0.7604166666666666</v>
      </c>
      <c r="S47" s="12">
        <v>25.599275980738366</v>
      </c>
      <c r="T47" s="12"/>
      <c r="U47" s="12">
        <v>19.199456985553773</v>
      </c>
      <c r="V47" s="12">
        <v>35.07100809361156</v>
      </c>
      <c r="W47" s="12">
        <v>19.46611611035313</v>
      </c>
    </row>
    <row r="48" spans="1:23" ht="15">
      <c r="A48" s="30">
        <v>1822</v>
      </c>
      <c r="B48" s="32">
        <v>0.75</v>
      </c>
      <c r="C48" s="12">
        <v>1.65</v>
      </c>
      <c r="D48" s="12">
        <v>16.75</v>
      </c>
      <c r="E48" s="12">
        <v>18.38</v>
      </c>
      <c r="F48" s="32">
        <v>8</v>
      </c>
      <c r="I48" s="12">
        <v>0.69</v>
      </c>
      <c r="J48" s="12">
        <v>1.26</v>
      </c>
      <c r="K48" s="12">
        <v>29.42</v>
      </c>
      <c r="M48" s="12">
        <v>0.75</v>
      </c>
      <c r="N48" s="12">
        <v>1.65</v>
      </c>
      <c r="O48" s="12">
        <v>0.6979166666666666</v>
      </c>
      <c r="S48" s="12">
        <v>25.359960517290038</v>
      </c>
      <c r="T48" s="12"/>
      <c r="U48" s="12">
        <v>19.01997038796753</v>
      </c>
      <c r="V48" s="12">
        <v>41.84393485352856</v>
      </c>
      <c r="W48" s="12">
        <v>17.69913911102534</v>
      </c>
    </row>
    <row r="49" spans="1:23" ht="15">
      <c r="A49" s="30">
        <v>1823</v>
      </c>
      <c r="B49" s="32">
        <v>1</v>
      </c>
      <c r="C49" s="12">
        <v>1.47</v>
      </c>
      <c r="D49" s="12">
        <v>16.25</v>
      </c>
      <c r="E49" s="12">
        <v>18.63</v>
      </c>
      <c r="F49" s="32"/>
      <c r="I49" s="12">
        <v>0.75</v>
      </c>
      <c r="J49" s="12">
        <v>1.35</v>
      </c>
      <c r="K49" s="12">
        <v>31.53</v>
      </c>
      <c r="M49" s="12">
        <v>1</v>
      </c>
      <c r="N49" s="12">
        <v>1.47</v>
      </c>
      <c r="O49" s="12">
        <v>0.6770833333333334</v>
      </c>
      <c r="S49" s="12">
        <v>25.359960517290038</v>
      </c>
      <c r="T49" s="12"/>
      <c r="U49" s="12">
        <v>25.359960517290038</v>
      </c>
      <c r="V49" s="12">
        <v>37.279141960416354</v>
      </c>
      <c r="W49" s="12">
        <v>17.170806600248465</v>
      </c>
    </row>
    <row r="50" spans="1:23" ht="15">
      <c r="A50" s="30">
        <v>1824</v>
      </c>
      <c r="B50" s="32">
        <v>1</v>
      </c>
      <c r="C50" s="12">
        <v>1.55</v>
      </c>
      <c r="D50" s="12">
        <v>17.75</v>
      </c>
      <c r="E50" s="12">
        <v>19.38</v>
      </c>
      <c r="F50" s="32"/>
      <c r="I50" s="12">
        <v>0.75</v>
      </c>
      <c r="J50" s="12">
        <v>1.2</v>
      </c>
      <c r="K50" s="12">
        <v>32.56</v>
      </c>
      <c r="M50" s="12">
        <v>1</v>
      </c>
      <c r="N50" s="12">
        <v>1.55</v>
      </c>
      <c r="O50" s="12">
        <v>0.7395833333333334</v>
      </c>
      <c r="S50" s="12">
        <v>25.359960517290038</v>
      </c>
      <c r="T50" s="12"/>
      <c r="U50" s="12">
        <v>25.359960517290038</v>
      </c>
      <c r="V50" s="12">
        <v>39.30793880179956</v>
      </c>
      <c r="W50" s="12">
        <v>18.75580413257909</v>
      </c>
    </row>
    <row r="51" spans="1:23" ht="15">
      <c r="A51" s="30">
        <v>1825</v>
      </c>
      <c r="B51" s="32">
        <v>1</v>
      </c>
      <c r="C51" s="12">
        <v>1.74</v>
      </c>
      <c r="D51" s="12">
        <v>17.5</v>
      </c>
      <c r="E51" s="12">
        <v>18.67</v>
      </c>
      <c r="F51" s="32"/>
      <c r="I51" s="12">
        <v>0.78</v>
      </c>
      <c r="J51" s="12">
        <v>1.18</v>
      </c>
      <c r="K51" s="12">
        <v>33.34</v>
      </c>
      <c r="M51" s="12">
        <v>1</v>
      </c>
      <c r="N51" s="12">
        <v>1.74</v>
      </c>
      <c r="O51" s="12">
        <v>0.7291666666666666</v>
      </c>
      <c r="S51" s="12">
        <v>25.125078104394724</v>
      </c>
      <c r="T51" s="12"/>
      <c r="U51" s="12">
        <v>25.125078104394724</v>
      </c>
      <c r="V51" s="12">
        <v>43.71763590164682</v>
      </c>
      <c r="W51" s="12">
        <v>18.320369451121152</v>
      </c>
    </row>
    <row r="52" spans="1:23" ht="15">
      <c r="A52" s="30">
        <v>1826</v>
      </c>
      <c r="B52" s="32">
        <v>1</v>
      </c>
      <c r="C52" s="12">
        <v>1.7</v>
      </c>
      <c r="D52" s="12">
        <v>16.75</v>
      </c>
      <c r="E52" s="12">
        <v>18.99</v>
      </c>
      <c r="F52" s="32"/>
      <c r="G52" s="12">
        <v>8.38</v>
      </c>
      <c r="I52" s="12">
        <v>0.77</v>
      </c>
      <c r="J52" s="12">
        <v>1.22</v>
      </c>
      <c r="K52" s="12">
        <v>29.97</v>
      </c>
      <c r="M52" s="12">
        <v>1</v>
      </c>
      <c r="N52" s="12">
        <v>1.7</v>
      </c>
      <c r="O52" s="12">
        <v>0.6979166666666666</v>
      </c>
      <c r="S52" s="12">
        <v>25.359960517290038</v>
      </c>
      <c r="T52" s="12"/>
      <c r="U52" s="12">
        <v>25.359960517290038</v>
      </c>
      <c r="V52" s="12">
        <v>43.11193287939306</v>
      </c>
      <c r="W52" s="12">
        <v>17.69913911102534</v>
      </c>
    </row>
    <row r="53" spans="1:23" ht="15">
      <c r="A53" s="30">
        <v>1827</v>
      </c>
      <c r="B53" s="32">
        <v>1</v>
      </c>
      <c r="C53" s="12">
        <v>1.73</v>
      </c>
      <c r="D53" s="12">
        <v>17</v>
      </c>
      <c r="E53" s="12">
        <v>17.94</v>
      </c>
      <c r="F53" s="32"/>
      <c r="I53" s="12">
        <v>0.72</v>
      </c>
      <c r="J53" s="12">
        <v>1.32</v>
      </c>
      <c r="K53" s="12">
        <v>31.37</v>
      </c>
      <c r="M53" s="12">
        <v>1</v>
      </c>
      <c r="N53" s="12">
        <v>1.73</v>
      </c>
      <c r="O53" s="12">
        <v>0.7083333333333334</v>
      </c>
      <c r="S53" s="12">
        <v>25.24197291383652</v>
      </c>
      <c r="T53" s="12"/>
      <c r="U53" s="12">
        <v>25.24197291383652</v>
      </c>
      <c r="V53" s="12">
        <v>43.668613140937175</v>
      </c>
      <c r="W53" s="12">
        <v>17.879730813967537</v>
      </c>
    </row>
    <row r="54" spans="1:23" ht="15">
      <c r="A54" s="30">
        <v>1828</v>
      </c>
      <c r="B54" s="32">
        <v>1</v>
      </c>
      <c r="C54" s="12">
        <v>1.74</v>
      </c>
      <c r="D54" s="12">
        <v>16</v>
      </c>
      <c r="E54" s="12">
        <v>16.67</v>
      </c>
      <c r="F54" s="32"/>
      <c r="I54" s="12">
        <v>0.67</v>
      </c>
      <c r="J54" s="12">
        <v>1.26</v>
      </c>
      <c r="K54" s="12">
        <v>30.43</v>
      </c>
      <c r="M54" s="12">
        <v>1</v>
      </c>
      <c r="N54" s="12">
        <v>1.74</v>
      </c>
      <c r="O54" s="12">
        <v>0.6666666666666666</v>
      </c>
      <c r="S54" s="12">
        <v>25.359960517290038</v>
      </c>
      <c r="T54" s="12"/>
      <c r="U54" s="12">
        <v>25.359960517290038</v>
      </c>
      <c r="V54" s="12">
        <v>44.126331300084665</v>
      </c>
      <c r="W54" s="12">
        <v>16.906640344860023</v>
      </c>
    </row>
    <row r="55" spans="1:23" ht="15">
      <c r="A55" s="30">
        <v>1829</v>
      </c>
      <c r="B55" s="32">
        <v>1</v>
      </c>
      <c r="C55" s="12">
        <v>1.8</v>
      </c>
      <c r="D55" s="12">
        <v>17.25</v>
      </c>
      <c r="E55" s="12">
        <v>19.25</v>
      </c>
      <c r="F55" s="32"/>
      <c r="I55" s="12">
        <v>0.7</v>
      </c>
      <c r="J55" s="12">
        <v>1.21</v>
      </c>
      <c r="K55" s="12">
        <v>35.3</v>
      </c>
      <c r="M55" s="12">
        <v>1</v>
      </c>
      <c r="N55" s="12">
        <v>1.8</v>
      </c>
      <c r="O55" s="12">
        <v>0.71875</v>
      </c>
      <c r="S55" s="12">
        <v>25.359960517290038</v>
      </c>
      <c r="T55" s="12"/>
      <c r="U55" s="12">
        <v>25.359960517290038</v>
      </c>
      <c r="V55" s="12">
        <v>45.64792893112207</v>
      </c>
      <c r="W55" s="12">
        <v>18.227471621802213</v>
      </c>
    </row>
    <row r="56" spans="1:23" ht="15">
      <c r="A56" s="30">
        <v>1830</v>
      </c>
      <c r="B56" s="32">
        <v>1</v>
      </c>
      <c r="C56" s="12">
        <v>1.73</v>
      </c>
      <c r="D56" s="12">
        <v>16.5</v>
      </c>
      <c r="E56" s="12">
        <v>19.81</v>
      </c>
      <c r="F56" s="32"/>
      <c r="G56" s="12">
        <v>8.52</v>
      </c>
      <c r="I56" s="59">
        <v>0.69</v>
      </c>
      <c r="J56" s="59">
        <v>1.15</v>
      </c>
      <c r="K56" s="12">
        <v>32.16</v>
      </c>
      <c r="M56" s="12">
        <v>1</v>
      </c>
      <c r="N56" s="12">
        <v>1.73</v>
      </c>
      <c r="O56" s="12">
        <v>0.6875</v>
      </c>
      <c r="S56" s="12">
        <v>25.479056310737832</v>
      </c>
      <c r="T56" s="12"/>
      <c r="U56" s="59">
        <v>25.479056310737832</v>
      </c>
      <c r="V56" s="59">
        <v>44.07876741757645</v>
      </c>
      <c r="W56" s="12">
        <v>17.516851213632258</v>
      </c>
    </row>
    <row r="57" spans="1:23" ht="15">
      <c r="A57" s="30">
        <v>1831</v>
      </c>
      <c r="B57" s="32"/>
      <c r="C57" s="32"/>
      <c r="D57" s="12">
        <v>16.5</v>
      </c>
      <c r="E57" s="12">
        <v>18.93</v>
      </c>
      <c r="F57" s="32"/>
      <c r="I57" s="12">
        <v>0.65</v>
      </c>
      <c r="J57" s="12">
        <v>1.17</v>
      </c>
      <c r="K57" s="12">
        <v>32.35</v>
      </c>
      <c r="O57" s="12">
        <v>0.6875</v>
      </c>
      <c r="S57" s="12">
        <v>25.24197291383652</v>
      </c>
      <c r="T57" s="12"/>
      <c r="U57" s="60">
        <f>(I57*25.48/0.69)</f>
        <v>24.00289855072464</v>
      </c>
      <c r="V57" s="45">
        <f aca="true" t="shared" si="0" ref="V57:V86">J57*44.079/1.15</f>
        <v>44.84559130434783</v>
      </c>
      <c r="W57" s="12">
        <v>17.353856378262606</v>
      </c>
    </row>
    <row r="58" spans="1:23" ht="15">
      <c r="A58" s="30">
        <v>1832</v>
      </c>
      <c r="B58" s="32"/>
      <c r="C58" s="32"/>
      <c r="D58" s="12">
        <v>16</v>
      </c>
      <c r="E58" s="12">
        <v>17.75</v>
      </c>
      <c r="F58" s="32"/>
      <c r="I58" s="12">
        <v>0.72</v>
      </c>
      <c r="J58" s="12">
        <v>1.21</v>
      </c>
      <c r="K58" s="12">
        <v>33.81</v>
      </c>
      <c r="O58" s="12">
        <v>0.6666666666666666</v>
      </c>
      <c r="S58" s="12">
        <v>25.24197291383652</v>
      </c>
      <c r="T58" s="12"/>
      <c r="U58" s="45">
        <f aca="true" t="shared" si="1" ref="U58:U86">I58*25.48/0.69</f>
        <v>26.587826086956525</v>
      </c>
      <c r="V58" s="45">
        <f t="shared" si="0"/>
        <v>46.37877391304348</v>
      </c>
      <c r="W58" s="12">
        <v>16.827981942557678</v>
      </c>
    </row>
    <row r="59" spans="1:23" ht="15">
      <c r="A59" s="30">
        <v>1833</v>
      </c>
      <c r="B59" s="32"/>
      <c r="C59" s="32"/>
      <c r="D59" s="12">
        <v>17.25</v>
      </c>
      <c r="E59" s="12">
        <v>19.38</v>
      </c>
      <c r="F59" s="32"/>
      <c r="I59" s="12">
        <v>0.72</v>
      </c>
      <c r="J59" s="12">
        <v>1.23</v>
      </c>
      <c r="K59" s="12">
        <v>33.64</v>
      </c>
      <c r="O59" s="12">
        <v>0.71875</v>
      </c>
      <c r="S59" s="12">
        <v>25.599275980738366</v>
      </c>
      <c r="T59" s="12"/>
      <c r="U59" s="45">
        <f t="shared" si="1"/>
        <v>26.587826086956525</v>
      </c>
      <c r="V59" s="45">
        <f t="shared" si="0"/>
        <v>47.14536521739131</v>
      </c>
      <c r="W59" s="12">
        <v>18.3994796111557</v>
      </c>
    </row>
    <row r="60" spans="1:23" ht="15">
      <c r="A60" s="30">
        <v>1834</v>
      </c>
      <c r="B60" s="32"/>
      <c r="C60" s="32"/>
      <c r="D60" s="12">
        <v>17.25</v>
      </c>
      <c r="E60" s="12">
        <v>18.46</v>
      </c>
      <c r="F60" s="32">
        <v>8.5</v>
      </c>
      <c r="I60" s="12">
        <v>0.85</v>
      </c>
      <c r="J60" s="12">
        <v>1.37</v>
      </c>
      <c r="K60" s="12">
        <v>33.64</v>
      </c>
      <c r="O60" s="12">
        <v>0.71875</v>
      </c>
      <c r="S60" s="12">
        <v>25.24197291383652</v>
      </c>
      <c r="T60" s="12"/>
      <c r="U60" s="45">
        <f t="shared" si="1"/>
        <v>31.388405797101452</v>
      </c>
      <c r="V60" s="45">
        <f t="shared" si="0"/>
        <v>52.5115043478261</v>
      </c>
      <c r="W60" s="12">
        <v>18.142668031819998</v>
      </c>
    </row>
    <row r="61" spans="1:23" ht="15">
      <c r="A61" s="30">
        <v>1835</v>
      </c>
      <c r="B61" s="32"/>
      <c r="C61" s="32"/>
      <c r="D61" s="12">
        <v>17.25</v>
      </c>
      <c r="E61" s="12">
        <v>19.25</v>
      </c>
      <c r="F61" s="32">
        <v>9</v>
      </c>
      <c r="I61" s="12">
        <v>0.85</v>
      </c>
      <c r="J61" s="12">
        <v>1.42</v>
      </c>
      <c r="K61" s="12">
        <v>33.71</v>
      </c>
      <c r="O61" s="12">
        <v>0.71875</v>
      </c>
      <c r="S61" s="12">
        <v>25.24197291383652</v>
      </c>
      <c r="T61" s="12"/>
      <c r="U61" s="45">
        <f t="shared" si="1"/>
        <v>31.388405797101452</v>
      </c>
      <c r="V61" s="45">
        <f t="shared" si="0"/>
        <v>54.42798260869566</v>
      </c>
      <c r="W61" s="12">
        <v>18.142668031819998</v>
      </c>
    </row>
    <row r="62" spans="1:23" ht="15">
      <c r="A62" s="30">
        <v>1836</v>
      </c>
      <c r="B62" s="32"/>
      <c r="C62" s="32"/>
      <c r="D62" s="12">
        <v>18.75</v>
      </c>
      <c r="E62" s="12">
        <v>18.63</v>
      </c>
      <c r="F62" s="32"/>
      <c r="I62" s="12">
        <v>0.89</v>
      </c>
      <c r="J62" s="12">
        <v>1.52</v>
      </c>
      <c r="K62" s="12">
        <v>33.57</v>
      </c>
      <c r="O62" s="12">
        <v>0.78125</v>
      </c>
      <c r="S62" s="12">
        <v>25.24197291383652</v>
      </c>
      <c r="T62" s="12"/>
      <c r="U62" s="45">
        <f t="shared" si="1"/>
        <v>32.865507246376815</v>
      </c>
      <c r="V62" s="45">
        <f t="shared" si="0"/>
        <v>58.260939130434785</v>
      </c>
      <c r="W62" s="12">
        <v>19.720291338934782</v>
      </c>
    </row>
    <row r="63" spans="1:23" ht="15">
      <c r="A63" s="30">
        <v>1837</v>
      </c>
      <c r="B63" s="32"/>
      <c r="C63" s="32"/>
      <c r="D63" s="12">
        <v>19</v>
      </c>
      <c r="E63" s="12">
        <v>20.84</v>
      </c>
      <c r="F63" s="32">
        <v>9.75</v>
      </c>
      <c r="I63" s="12">
        <v>0.98</v>
      </c>
      <c r="J63" s="12">
        <v>1.44</v>
      </c>
      <c r="K63" s="12">
        <v>39.95</v>
      </c>
      <c r="O63" s="12">
        <v>0.7916666666666666</v>
      </c>
      <c r="S63" s="12">
        <v>25.359960517290038</v>
      </c>
      <c r="T63" s="12"/>
      <c r="U63" s="45">
        <f t="shared" si="1"/>
        <v>36.18898550724638</v>
      </c>
      <c r="V63" s="45">
        <f t="shared" si="0"/>
        <v>55.194573913043484</v>
      </c>
      <c r="W63" s="12">
        <v>20.07663540952128</v>
      </c>
    </row>
    <row r="64" spans="1:23" ht="15">
      <c r="A64" s="30">
        <v>1838</v>
      </c>
      <c r="B64" s="32"/>
      <c r="C64" s="32"/>
      <c r="D64" s="12">
        <v>19.25</v>
      </c>
      <c r="E64" s="12">
        <v>20.81</v>
      </c>
      <c r="F64" s="32">
        <v>10.5</v>
      </c>
      <c r="I64" s="12">
        <v>0.88</v>
      </c>
      <c r="J64" s="12">
        <v>1.4</v>
      </c>
      <c r="K64" s="12">
        <v>36.66</v>
      </c>
      <c r="O64" s="12">
        <v>0.8020833333333334</v>
      </c>
      <c r="S64" s="12">
        <v>25.359960517290038</v>
      </c>
      <c r="T64" s="12"/>
      <c r="U64" s="45">
        <f t="shared" si="1"/>
        <v>32.49623188405797</v>
      </c>
      <c r="V64" s="45">
        <f t="shared" si="0"/>
        <v>53.66139130434783</v>
      </c>
      <c r="W64" s="12">
        <v>20.34080166490972</v>
      </c>
    </row>
    <row r="65" spans="1:23" ht="15">
      <c r="A65" s="30">
        <v>1839</v>
      </c>
      <c r="B65" s="32"/>
      <c r="C65" s="32"/>
      <c r="D65" s="12">
        <v>18.75</v>
      </c>
      <c r="E65" s="12">
        <v>20.46</v>
      </c>
      <c r="F65" s="32">
        <v>10.5</v>
      </c>
      <c r="I65" s="12">
        <v>0.81</v>
      </c>
      <c r="J65" s="12">
        <v>1.47</v>
      </c>
      <c r="K65" s="12">
        <v>42</v>
      </c>
      <c r="O65" s="12">
        <v>0.78125</v>
      </c>
      <c r="S65" s="12">
        <v>25.016468256681208</v>
      </c>
      <c r="T65" s="12"/>
      <c r="U65" s="45">
        <f t="shared" si="1"/>
        <v>29.911304347826093</v>
      </c>
      <c r="V65" s="45">
        <f t="shared" si="0"/>
        <v>56.344460869565225</v>
      </c>
      <c r="W65" s="12">
        <v>19.544115825532195</v>
      </c>
    </row>
    <row r="66" spans="1:23" ht="15">
      <c r="A66" s="30">
        <v>1840</v>
      </c>
      <c r="B66" s="32"/>
      <c r="C66" s="32"/>
      <c r="D66" s="12">
        <v>17.75</v>
      </c>
      <c r="E66" s="12">
        <v>19.42</v>
      </c>
      <c r="F66" s="32">
        <v>9.63</v>
      </c>
      <c r="I66" s="12">
        <v>0.67</v>
      </c>
      <c r="J66" s="12">
        <v>1.39</v>
      </c>
      <c r="K66" s="12">
        <v>41.25</v>
      </c>
      <c r="O66" s="12">
        <v>0.7395833333333334</v>
      </c>
      <c r="S66" s="12">
        <v>25.016468256681208</v>
      </c>
      <c r="T66" s="12"/>
      <c r="U66" s="45">
        <f t="shared" si="1"/>
        <v>24.74144927536232</v>
      </c>
      <c r="V66" s="45">
        <f t="shared" si="0"/>
        <v>53.27809565217392</v>
      </c>
      <c r="W66" s="12">
        <v>18.50176298150381</v>
      </c>
    </row>
    <row r="67" spans="1:23" ht="15">
      <c r="A67" s="30">
        <v>1841</v>
      </c>
      <c r="B67" s="32"/>
      <c r="C67" s="32"/>
      <c r="D67" s="12">
        <v>17.75</v>
      </c>
      <c r="E67" s="12">
        <v>20.05</v>
      </c>
      <c r="F67" s="32">
        <v>10.5</v>
      </c>
      <c r="I67" s="12">
        <v>0.81</v>
      </c>
      <c r="J67" s="12">
        <v>1.41</v>
      </c>
      <c r="K67" s="12">
        <v>38.58</v>
      </c>
      <c r="O67" s="12">
        <v>0.7395833333333334</v>
      </c>
      <c r="S67" s="12">
        <v>25.24197291383652</v>
      </c>
      <c r="T67" s="12"/>
      <c r="U67" s="45">
        <f t="shared" si="1"/>
        <v>29.911304347826093</v>
      </c>
      <c r="V67" s="45">
        <f t="shared" si="0"/>
        <v>54.044686956521744</v>
      </c>
      <c r="W67" s="12">
        <v>18.668542467524926</v>
      </c>
    </row>
    <row r="68" spans="1:23" ht="15">
      <c r="A68" s="30">
        <v>1842</v>
      </c>
      <c r="B68" s="32"/>
      <c r="C68" s="32"/>
      <c r="D68" s="12">
        <v>17.75</v>
      </c>
      <c r="E68" s="12">
        <v>21.52</v>
      </c>
      <c r="F68" s="32">
        <v>9</v>
      </c>
      <c r="I68" s="12">
        <v>0.84</v>
      </c>
      <c r="J68" s="12">
        <v>1.27</v>
      </c>
      <c r="K68" s="12">
        <v>39.91</v>
      </c>
      <c r="O68" s="12">
        <v>0.7395833333333334</v>
      </c>
      <c r="S68" s="12">
        <v>25.479056310737832</v>
      </c>
      <c r="T68" s="12"/>
      <c r="U68" s="45">
        <f t="shared" si="1"/>
        <v>31.019130434782607</v>
      </c>
      <c r="V68" s="45">
        <f t="shared" si="0"/>
        <v>48.67854782608696</v>
      </c>
      <c r="W68" s="12">
        <v>18.843885396483188</v>
      </c>
    </row>
    <row r="69" spans="1:23" ht="15">
      <c r="A69" s="30">
        <v>1843</v>
      </c>
      <c r="B69" s="32"/>
      <c r="C69" s="32"/>
      <c r="D69" s="12">
        <v>16.5</v>
      </c>
      <c r="E69" s="12">
        <v>19.7</v>
      </c>
      <c r="F69" s="32">
        <v>8</v>
      </c>
      <c r="I69" s="12">
        <v>0.91</v>
      </c>
      <c r="J69" s="12">
        <v>1.34</v>
      </c>
      <c r="K69" s="12">
        <v>44.96</v>
      </c>
      <c r="O69" s="12">
        <v>0.6875</v>
      </c>
      <c r="S69" s="12">
        <v>25.599275980738366</v>
      </c>
      <c r="T69" s="12"/>
      <c r="U69" s="45">
        <f t="shared" si="1"/>
        <v>33.6040579710145</v>
      </c>
      <c r="V69" s="45">
        <f t="shared" si="0"/>
        <v>51.36161739130436</v>
      </c>
      <c r="W69" s="12">
        <v>17.599502236757626</v>
      </c>
    </row>
    <row r="70" spans="1:23" ht="15">
      <c r="A70" s="30">
        <v>1844</v>
      </c>
      <c r="B70" s="32"/>
      <c r="C70" s="32"/>
      <c r="D70" s="12">
        <v>16.75</v>
      </c>
      <c r="E70" s="12">
        <v>19.36</v>
      </c>
      <c r="F70" s="32">
        <v>8</v>
      </c>
      <c r="I70" s="12">
        <v>0.95</v>
      </c>
      <c r="J70" s="12">
        <v>1.21</v>
      </c>
      <c r="K70" s="12">
        <v>40.44</v>
      </c>
      <c r="O70" s="12">
        <v>0.6979166666666666</v>
      </c>
      <c r="S70" s="12">
        <v>25.359960517290038</v>
      </c>
      <c r="T70" s="12"/>
      <c r="U70" s="45">
        <f t="shared" si="1"/>
        <v>35.08115942028986</v>
      </c>
      <c r="V70" s="45">
        <f t="shared" si="0"/>
        <v>46.37877391304348</v>
      </c>
      <c r="W70" s="12">
        <v>17.69913911102534</v>
      </c>
    </row>
    <row r="71" spans="1:23" ht="15">
      <c r="A71" s="30">
        <v>1845</v>
      </c>
      <c r="B71" s="32"/>
      <c r="C71" s="32"/>
      <c r="D71" s="12">
        <v>17.75</v>
      </c>
      <c r="E71" s="12">
        <v>19.99</v>
      </c>
      <c r="F71" s="32">
        <v>9.5</v>
      </c>
      <c r="I71" s="12">
        <v>0.95</v>
      </c>
      <c r="J71" s="12">
        <v>1.45</v>
      </c>
      <c r="K71" s="12">
        <v>40.76</v>
      </c>
      <c r="O71" s="12">
        <v>0.7395833333333334</v>
      </c>
      <c r="S71" s="12">
        <v>25.599275980738366</v>
      </c>
      <c r="T71" s="12"/>
      <c r="U71" s="45">
        <f t="shared" si="1"/>
        <v>35.08115942028986</v>
      </c>
      <c r="V71" s="45">
        <f t="shared" si="0"/>
        <v>55.57786956521739</v>
      </c>
      <c r="W71" s="12">
        <v>18.932797860754416</v>
      </c>
    </row>
    <row r="72" spans="1:23" ht="15">
      <c r="A72" s="30">
        <v>1846</v>
      </c>
      <c r="B72" s="32"/>
      <c r="C72" s="32"/>
      <c r="D72" s="12">
        <v>17</v>
      </c>
      <c r="E72" s="12">
        <v>19.8</v>
      </c>
      <c r="F72" s="32">
        <v>9.25</v>
      </c>
      <c r="I72" s="12">
        <v>0.91</v>
      </c>
      <c r="J72" s="12">
        <v>1.37</v>
      </c>
      <c r="K72" s="12">
        <v>37.97</v>
      </c>
      <c r="O72" s="12">
        <v>0.7083333333333334</v>
      </c>
      <c r="S72" s="12">
        <v>25.479056310737832</v>
      </c>
      <c r="T72" s="12"/>
      <c r="U72" s="45">
        <f t="shared" si="1"/>
        <v>33.6040579710145</v>
      </c>
      <c r="V72" s="45">
        <f t="shared" si="0"/>
        <v>52.5115043478261</v>
      </c>
      <c r="W72" s="12">
        <v>18.047664886772633</v>
      </c>
    </row>
    <row r="73" spans="1:23" ht="15">
      <c r="A73" s="30">
        <v>1847</v>
      </c>
      <c r="B73" s="32"/>
      <c r="C73" s="32"/>
      <c r="D73" s="12">
        <v>16.5</v>
      </c>
      <c r="E73" s="12">
        <v>20.51</v>
      </c>
      <c r="F73" s="32">
        <v>11.75</v>
      </c>
      <c r="I73" s="12">
        <v>0.77</v>
      </c>
      <c r="J73" s="12">
        <v>1.42</v>
      </c>
      <c r="K73" s="12">
        <v>43.37</v>
      </c>
      <c r="O73" s="12">
        <v>0.6875</v>
      </c>
      <c r="S73" s="12">
        <v>25.359960517290038</v>
      </c>
      <c r="T73" s="12"/>
      <c r="U73" s="45">
        <f t="shared" si="1"/>
        <v>28.43420289855073</v>
      </c>
      <c r="V73" s="45">
        <f t="shared" si="0"/>
        <v>54.42798260869566</v>
      </c>
      <c r="W73" s="12">
        <v>17.4349728556369</v>
      </c>
    </row>
    <row r="74" spans="1:23" ht="15">
      <c r="A74" s="30">
        <v>1848</v>
      </c>
      <c r="B74" s="32"/>
      <c r="C74" s="32"/>
      <c r="D74" s="12">
        <v>16.5</v>
      </c>
      <c r="E74" s="12">
        <v>21.47</v>
      </c>
      <c r="F74" s="32">
        <v>11.25</v>
      </c>
      <c r="I74" s="12">
        <v>1.03</v>
      </c>
      <c r="J74" s="12">
        <v>1.34</v>
      </c>
      <c r="K74" s="12">
        <v>41.58</v>
      </c>
      <c r="O74" s="12">
        <v>0.6875</v>
      </c>
      <c r="S74" s="12">
        <v>25.359960517290038</v>
      </c>
      <c r="T74" s="12"/>
      <c r="U74" s="45">
        <f t="shared" si="1"/>
        <v>38.03536231884058</v>
      </c>
      <c r="V74" s="45">
        <f t="shared" si="0"/>
        <v>51.36161739130436</v>
      </c>
      <c r="W74" s="12">
        <v>17.4349728556369</v>
      </c>
    </row>
    <row r="75" spans="1:23" ht="15">
      <c r="A75" s="30">
        <v>1849</v>
      </c>
      <c r="B75" s="32"/>
      <c r="C75" s="32"/>
      <c r="D75" s="12">
        <v>16</v>
      </c>
      <c r="E75" s="12">
        <v>20.53</v>
      </c>
      <c r="F75" s="32">
        <v>11.5</v>
      </c>
      <c r="I75" s="12">
        <v>0.93</v>
      </c>
      <c r="J75" s="12">
        <v>1.46</v>
      </c>
      <c r="K75" s="12">
        <v>41.38</v>
      </c>
      <c r="O75" s="12">
        <v>0.6666666666666666</v>
      </c>
      <c r="S75" s="12">
        <v>25.24197291383652</v>
      </c>
      <c r="T75" s="12"/>
      <c r="U75" s="45">
        <f t="shared" si="1"/>
        <v>34.342608695652174</v>
      </c>
      <c r="V75" s="45">
        <f t="shared" si="0"/>
        <v>55.961165217391304</v>
      </c>
      <c r="W75" s="12">
        <v>16.827981942557678</v>
      </c>
    </row>
    <row r="76" spans="1:23" ht="15">
      <c r="A76" s="30">
        <v>1850</v>
      </c>
      <c r="B76" s="32"/>
      <c r="C76" s="32"/>
      <c r="D76" s="12">
        <v>16.75</v>
      </c>
      <c r="E76" s="12">
        <v>19.78</v>
      </c>
      <c r="F76" s="32">
        <v>10.25</v>
      </c>
      <c r="G76" s="12">
        <v>11.17</v>
      </c>
      <c r="I76" s="12">
        <v>0.94</v>
      </c>
      <c r="J76" s="12">
        <v>1.42</v>
      </c>
      <c r="K76" s="12">
        <v>42.17</v>
      </c>
      <c r="O76" s="12">
        <v>0.6979166666666666</v>
      </c>
      <c r="S76" s="12">
        <v>25.125078104394724</v>
      </c>
      <c r="T76" s="12"/>
      <c r="U76" s="45">
        <f t="shared" si="1"/>
        <v>34.71188405797102</v>
      </c>
      <c r="V76" s="45">
        <f t="shared" si="0"/>
        <v>54.42798260869566</v>
      </c>
      <c r="W76" s="12">
        <v>17.53521076035882</v>
      </c>
    </row>
    <row r="77" spans="1:23" ht="15">
      <c r="A77" s="30">
        <v>1851</v>
      </c>
      <c r="B77" s="32"/>
      <c r="C77" s="32"/>
      <c r="D77" s="12">
        <v>16.75</v>
      </c>
      <c r="E77" s="12">
        <v>19.67</v>
      </c>
      <c r="F77" s="32">
        <v>10</v>
      </c>
      <c r="H77" s="13">
        <v>0.867</v>
      </c>
      <c r="I77" s="12">
        <v>0.87</v>
      </c>
      <c r="J77" s="12">
        <v>1.35</v>
      </c>
      <c r="K77" s="12">
        <v>49.14</v>
      </c>
      <c r="O77" s="12">
        <v>0.6979166666666666</v>
      </c>
      <c r="S77" s="12">
        <v>24.745480288108265</v>
      </c>
      <c r="T77" s="12"/>
      <c r="U77" s="45">
        <f t="shared" si="1"/>
        <v>32.12695652173913</v>
      </c>
      <c r="V77" s="45">
        <f t="shared" si="0"/>
        <v>51.74491304347827</v>
      </c>
      <c r="W77" s="12">
        <v>17.270283117742224</v>
      </c>
    </row>
    <row r="78" spans="1:23" ht="15">
      <c r="A78" s="30">
        <v>1852</v>
      </c>
      <c r="B78" s="32"/>
      <c r="C78" s="32"/>
      <c r="D78" s="12">
        <v>18.25</v>
      </c>
      <c r="E78" s="12">
        <v>20.03</v>
      </c>
      <c r="F78" s="32">
        <v>12</v>
      </c>
      <c r="H78" s="13">
        <v>0.859</v>
      </c>
      <c r="I78" s="12">
        <v>0.96</v>
      </c>
      <c r="J78" s="12">
        <v>1.42</v>
      </c>
      <c r="K78" s="12">
        <v>48.36</v>
      </c>
      <c r="O78" s="12">
        <v>0.7604166666666666</v>
      </c>
      <c r="S78" s="12">
        <v>24.930254121391094</v>
      </c>
      <c r="T78" s="12"/>
      <c r="U78" s="45">
        <f t="shared" si="1"/>
        <v>35.450434782608696</v>
      </c>
      <c r="V78" s="45">
        <f t="shared" si="0"/>
        <v>54.42798260869566</v>
      </c>
      <c r="W78" s="12">
        <v>18.957380738141143</v>
      </c>
    </row>
    <row r="79" spans="1:23" ht="15">
      <c r="A79" s="30">
        <v>1853</v>
      </c>
      <c r="B79" s="32"/>
      <c r="C79" s="32"/>
      <c r="D79" s="12">
        <v>18</v>
      </c>
      <c r="E79" s="12">
        <v>20.16</v>
      </c>
      <c r="F79" s="32">
        <v>12</v>
      </c>
      <c r="H79" s="13">
        <v>0.869</v>
      </c>
      <c r="I79" s="12">
        <v>0.95</v>
      </c>
      <c r="J79" s="12">
        <v>1.49</v>
      </c>
      <c r="K79" s="12">
        <v>46.7</v>
      </c>
      <c r="O79" s="12">
        <v>0.75</v>
      </c>
      <c r="S79" s="12">
        <v>24.56342525486242</v>
      </c>
      <c r="T79" s="12"/>
      <c r="U79" s="45">
        <f t="shared" si="1"/>
        <v>35.08115942028986</v>
      </c>
      <c r="V79" s="45">
        <f t="shared" si="0"/>
        <v>57.11105217391305</v>
      </c>
      <c r="W79" s="12">
        <v>18.422568941146814</v>
      </c>
    </row>
    <row r="80" spans="1:23" ht="15">
      <c r="A80" s="30">
        <v>1854</v>
      </c>
      <c r="B80" s="32"/>
      <c r="C80" s="32"/>
      <c r="D80" s="12">
        <v>18</v>
      </c>
      <c r="E80" s="12">
        <v>19.88</v>
      </c>
      <c r="F80" s="32">
        <v>10.5</v>
      </c>
      <c r="H80" s="13">
        <v>0.844</v>
      </c>
      <c r="I80" s="12">
        <v>1</v>
      </c>
      <c r="J80" s="12">
        <v>1.57</v>
      </c>
      <c r="K80" s="12">
        <v>49.85</v>
      </c>
      <c r="O80" s="12">
        <v>0.75</v>
      </c>
      <c r="S80" s="12">
        <v>24.56342525486242</v>
      </c>
      <c r="T80" s="12"/>
      <c r="U80" s="45">
        <f t="shared" si="1"/>
        <v>36.92753623188406</v>
      </c>
      <c r="V80" s="45">
        <f t="shared" si="0"/>
        <v>60.17741739130435</v>
      </c>
      <c r="W80" s="12">
        <v>18.422568941146814</v>
      </c>
    </row>
    <row r="81" spans="1:23" ht="15">
      <c r="A81" s="30">
        <v>1855</v>
      </c>
      <c r="B81" s="32"/>
      <c r="C81" s="32"/>
      <c r="D81" s="12">
        <v>19.5</v>
      </c>
      <c r="E81" s="12">
        <v>19.77</v>
      </c>
      <c r="F81" s="32">
        <v>10.75</v>
      </c>
      <c r="H81" s="13">
        <v>0.895</v>
      </c>
      <c r="I81" s="12">
        <v>1.04</v>
      </c>
      <c r="J81" s="12">
        <v>1.67</v>
      </c>
      <c r="K81" s="12">
        <v>52.08</v>
      </c>
      <c r="O81" s="12">
        <v>0.8125</v>
      </c>
      <c r="S81" s="12">
        <v>24.745480288108265</v>
      </c>
      <c r="T81" s="12"/>
      <c r="U81" s="45">
        <f t="shared" si="1"/>
        <v>38.40463768115943</v>
      </c>
      <c r="V81" s="45">
        <f t="shared" si="0"/>
        <v>64.01037391304348</v>
      </c>
      <c r="W81" s="12">
        <v>20.105702734087966</v>
      </c>
    </row>
    <row r="82" spans="1:23" ht="15">
      <c r="A82" s="30">
        <v>1856</v>
      </c>
      <c r="B82" s="32"/>
      <c r="C82" s="32"/>
      <c r="D82" s="12">
        <v>19.5</v>
      </c>
      <c r="E82" s="12">
        <v>19.6</v>
      </c>
      <c r="F82" s="32">
        <v>10</v>
      </c>
      <c r="H82" s="13">
        <v>0.901</v>
      </c>
      <c r="I82" s="12">
        <v>1.08</v>
      </c>
      <c r="J82" s="12">
        <v>1.78</v>
      </c>
      <c r="K82" s="12">
        <v>53.61</v>
      </c>
      <c r="O82" s="12">
        <v>0.8125</v>
      </c>
      <c r="S82" s="12">
        <v>24.745480288108265</v>
      </c>
      <c r="T82" s="12"/>
      <c r="U82" s="45">
        <f t="shared" si="1"/>
        <v>39.88173913043479</v>
      </c>
      <c r="V82" s="45">
        <f t="shared" si="0"/>
        <v>68.22662608695653</v>
      </c>
      <c r="W82" s="12">
        <v>20.105702734087966</v>
      </c>
    </row>
    <row r="83" spans="1:23" ht="15">
      <c r="A83" s="30">
        <v>1857</v>
      </c>
      <c r="B83" s="32"/>
      <c r="C83" s="32"/>
      <c r="D83" s="12">
        <v>19</v>
      </c>
      <c r="E83" s="12">
        <v>19.8</v>
      </c>
      <c r="F83" s="32">
        <v>10</v>
      </c>
      <c r="H83" s="13">
        <v>0.941</v>
      </c>
      <c r="I83" s="12">
        <v>1.11</v>
      </c>
      <c r="J83" s="12">
        <v>1.8</v>
      </c>
      <c r="K83" s="12">
        <v>51.82</v>
      </c>
      <c r="O83" s="12">
        <v>0.7916666666666666</v>
      </c>
      <c r="S83" s="12">
        <v>24.56342525486242</v>
      </c>
      <c r="T83" s="12"/>
      <c r="U83" s="45">
        <f t="shared" si="1"/>
        <v>40.98956521739131</v>
      </c>
      <c r="V83" s="45">
        <f t="shared" si="0"/>
        <v>68.99321739130436</v>
      </c>
      <c r="W83" s="12">
        <v>19.446044993432746</v>
      </c>
    </row>
    <row r="84" spans="1:23" ht="15">
      <c r="A84" s="30">
        <v>1858</v>
      </c>
      <c r="B84" s="32"/>
      <c r="C84" s="32"/>
      <c r="D84" s="12">
        <v>19.75</v>
      </c>
      <c r="E84" s="12">
        <v>21.15</v>
      </c>
      <c r="F84" s="32">
        <v>12</v>
      </c>
      <c r="H84" s="13">
        <v>0.908</v>
      </c>
      <c r="I84" s="12">
        <v>0.93</v>
      </c>
      <c r="J84" s="12">
        <v>1.86</v>
      </c>
      <c r="K84" s="12">
        <v>52.65</v>
      </c>
      <c r="O84" s="12">
        <v>0.8229166666666666</v>
      </c>
      <c r="S84" s="12">
        <v>24.745480288108265</v>
      </c>
      <c r="T84" s="12"/>
      <c r="U84" s="45">
        <f t="shared" si="1"/>
        <v>34.342608695652174</v>
      </c>
      <c r="V84" s="45">
        <f t="shared" si="0"/>
        <v>71.29299130434784</v>
      </c>
      <c r="W84" s="12">
        <v>20.363468153755758</v>
      </c>
    </row>
    <row r="85" spans="1:23" ht="15">
      <c r="A85" s="30">
        <v>1859</v>
      </c>
      <c r="B85" s="32"/>
      <c r="C85" s="32"/>
      <c r="D85" s="12">
        <v>19.25</v>
      </c>
      <c r="E85" s="12">
        <v>21.49</v>
      </c>
      <c r="F85" s="32">
        <v>10.5</v>
      </c>
      <c r="H85" s="13">
        <v>0.923</v>
      </c>
      <c r="I85" s="12">
        <v>1.11</v>
      </c>
      <c r="J85" s="12">
        <v>1.87</v>
      </c>
      <c r="K85" s="12">
        <v>46.7</v>
      </c>
      <c r="O85" s="12">
        <v>0.8020833333333334</v>
      </c>
      <c r="S85" s="12">
        <v>24.384029452439265</v>
      </c>
      <c r="T85" s="12"/>
      <c r="U85" s="45">
        <f t="shared" si="1"/>
        <v>40.98956521739131</v>
      </c>
      <c r="V85" s="45">
        <f t="shared" si="0"/>
        <v>71.67628695652175</v>
      </c>
      <c r="W85" s="12">
        <v>19.55802362331066</v>
      </c>
    </row>
    <row r="86" spans="1:23" ht="15">
      <c r="A86" s="61">
        <v>1860</v>
      </c>
      <c r="B86" s="32"/>
      <c r="C86" s="32"/>
      <c r="D86" s="12">
        <v>20.25</v>
      </c>
      <c r="E86" s="12">
        <v>22.98</v>
      </c>
      <c r="F86" s="32"/>
      <c r="G86" s="12">
        <v>12.75</v>
      </c>
      <c r="H86" s="13">
        <v>0.936</v>
      </c>
      <c r="I86" s="12">
        <v>1.09</v>
      </c>
      <c r="J86" s="12">
        <v>1.8</v>
      </c>
      <c r="K86" s="12">
        <v>49.19</v>
      </c>
      <c r="O86" s="12">
        <v>0.84375</v>
      </c>
      <c r="S86" s="12">
        <v>24.56342525486242</v>
      </c>
      <c r="T86" s="12"/>
      <c r="U86" s="45">
        <f t="shared" si="1"/>
        <v>40.25101449275363</v>
      </c>
      <c r="V86" s="45">
        <f t="shared" si="0"/>
        <v>68.99321739130436</v>
      </c>
      <c r="W86" s="12">
        <v>20.72539005879017</v>
      </c>
    </row>
    <row r="87" spans="1:22" ht="15">
      <c r="A87" s="30">
        <v>1861</v>
      </c>
      <c r="H87" s="13">
        <v>0.98</v>
      </c>
      <c r="O87" s="45"/>
      <c r="S87" s="12">
        <v>24.930254121391094</v>
      </c>
      <c r="T87" s="12"/>
      <c r="U87" s="45">
        <f aca="true" t="shared" si="2" ref="U87:U106">H87*40.251/0.936</f>
        <v>42.14314102564102</v>
      </c>
      <c r="V87" s="45"/>
    </row>
    <row r="88" spans="1:22" ht="15">
      <c r="A88" s="30">
        <v>1862</v>
      </c>
      <c r="H88" s="13">
        <v>1.028</v>
      </c>
      <c r="O88" s="45"/>
      <c r="S88" s="12">
        <v>24.56342525486242</v>
      </c>
      <c r="T88" s="12"/>
      <c r="U88" s="45">
        <f t="shared" si="2"/>
        <v>44.20729487179487</v>
      </c>
      <c r="V88" s="45"/>
    </row>
    <row r="89" spans="1:22" ht="15">
      <c r="A89" s="30">
        <v>1863</v>
      </c>
      <c r="H89" s="13">
        <v>1.269</v>
      </c>
      <c r="O89" s="45"/>
      <c r="S89" s="12">
        <v>24.65411668579488</v>
      </c>
      <c r="T89" s="12"/>
      <c r="U89" s="45">
        <f t="shared" si="2"/>
        <v>54.571067307692296</v>
      </c>
      <c r="V89" s="45"/>
    </row>
    <row r="90" spans="1:22" ht="15">
      <c r="A90" s="30">
        <v>1864</v>
      </c>
      <c r="H90" s="13">
        <v>1.466</v>
      </c>
      <c r="O90" s="45"/>
      <c r="S90" s="12">
        <v>24.65411668579488</v>
      </c>
      <c r="T90" s="12"/>
      <c r="U90" s="45">
        <f t="shared" si="2"/>
        <v>63.04269871794871</v>
      </c>
      <c r="V90" s="45"/>
    </row>
    <row r="91" spans="1:22" ht="15">
      <c r="A91" s="30">
        <v>1865</v>
      </c>
      <c r="H91" s="13">
        <v>1.499</v>
      </c>
      <c r="O91" s="45"/>
      <c r="S91" s="12">
        <v>24.802041385909654</v>
      </c>
      <c r="T91" s="12"/>
      <c r="U91" s="45">
        <f t="shared" si="2"/>
        <v>64.46180448717949</v>
      </c>
      <c r="V91" s="45"/>
    </row>
    <row r="92" spans="1:22" ht="15">
      <c r="A92" s="30">
        <v>1866</v>
      </c>
      <c r="H92" s="13">
        <v>1.52</v>
      </c>
      <c r="O92" s="45"/>
      <c r="S92" s="12">
        <v>24.766660442420484</v>
      </c>
      <c r="T92" s="12"/>
      <c r="U92" s="45">
        <f t="shared" si="2"/>
        <v>65.36487179487179</v>
      </c>
      <c r="V92" s="45"/>
    </row>
    <row r="93" spans="1:22" ht="15">
      <c r="A93" s="30">
        <v>1867</v>
      </c>
      <c r="H93" s="13">
        <v>1.522</v>
      </c>
      <c r="O93" s="45"/>
      <c r="S93" s="12">
        <v>24.930254121391094</v>
      </c>
      <c r="T93" s="12"/>
      <c r="U93" s="45">
        <f t="shared" si="2"/>
        <v>65.45087820512819</v>
      </c>
      <c r="V93" s="45"/>
    </row>
    <row r="94" spans="1:22" ht="15">
      <c r="A94" s="30">
        <v>1868</v>
      </c>
      <c r="H94" s="13">
        <v>1.503</v>
      </c>
      <c r="O94" s="45"/>
      <c r="S94" s="12">
        <v>25.009260976860784</v>
      </c>
      <c r="T94" s="12"/>
      <c r="U94" s="45">
        <f t="shared" si="2"/>
        <v>64.6338173076923</v>
      </c>
      <c r="V94" s="45"/>
    </row>
    <row r="95" spans="1:22" ht="15">
      <c r="A95" s="30">
        <v>1869</v>
      </c>
      <c r="H95" s="13">
        <v>1.496</v>
      </c>
      <c r="O95" s="45"/>
      <c r="S95" s="12">
        <v>25.023679691750875</v>
      </c>
      <c r="T95" s="12"/>
      <c r="U95" s="45">
        <f t="shared" si="2"/>
        <v>64.33279487179486</v>
      </c>
      <c r="V95" s="45"/>
    </row>
    <row r="96" spans="1:22" ht="15">
      <c r="A96" s="30">
        <v>1870</v>
      </c>
      <c r="G96" s="12">
        <v>17.89</v>
      </c>
      <c r="H96" s="13">
        <v>1.509</v>
      </c>
      <c r="O96" s="45"/>
      <c r="S96" s="12">
        <v>24.973286780979222</v>
      </c>
      <c r="T96" s="12"/>
      <c r="U96" s="45">
        <f t="shared" si="2"/>
        <v>64.89183653846153</v>
      </c>
      <c r="V96" s="45"/>
    </row>
    <row r="97" spans="1:22" ht="15">
      <c r="A97" s="30">
        <v>1871</v>
      </c>
      <c r="H97" s="13">
        <v>1.485</v>
      </c>
      <c r="O97" s="45"/>
      <c r="S97" s="12">
        <v>25.023679691750875</v>
      </c>
      <c r="T97" s="12"/>
      <c r="U97" s="45">
        <f t="shared" si="2"/>
        <v>63.85975961538461</v>
      </c>
      <c r="V97" s="45"/>
    </row>
    <row r="98" spans="1:22" ht="15">
      <c r="A98" s="30">
        <v>1872</v>
      </c>
      <c r="H98" s="13">
        <v>1.51</v>
      </c>
      <c r="O98" s="45"/>
      <c r="S98" s="12">
        <v>25.0815211934943</v>
      </c>
      <c r="T98" s="12"/>
      <c r="U98" s="45">
        <f t="shared" si="2"/>
        <v>64.93483974358973</v>
      </c>
      <c r="V98" s="45"/>
    </row>
    <row r="99" spans="1:22" ht="15">
      <c r="A99" s="30">
        <v>1873</v>
      </c>
      <c r="H99" s="13">
        <v>1.488</v>
      </c>
      <c r="O99" s="45"/>
      <c r="S99" s="12">
        <v>25.569114830834692</v>
      </c>
      <c r="T99" s="12"/>
      <c r="U99" s="45">
        <f t="shared" si="2"/>
        <v>63.98876923076922</v>
      </c>
      <c r="V99" s="45"/>
    </row>
    <row r="100" spans="1:22" ht="15">
      <c r="A100" s="30">
        <v>1874</v>
      </c>
      <c r="H100" s="13">
        <v>1.403</v>
      </c>
      <c r="O100" s="45"/>
      <c r="S100" s="12">
        <v>25.94355793505194</v>
      </c>
      <c r="T100" s="12"/>
      <c r="U100" s="45">
        <f t="shared" si="2"/>
        <v>60.33349679487179</v>
      </c>
      <c r="V100" s="45"/>
    </row>
    <row r="101" spans="1:22" ht="15">
      <c r="A101" s="30">
        <v>1875</v>
      </c>
      <c r="H101" s="13">
        <v>1.342</v>
      </c>
      <c r="O101" s="45"/>
      <c r="S101" s="12">
        <v>26.742804944757786</v>
      </c>
      <c r="T101" s="12"/>
      <c r="U101" s="45">
        <f t="shared" si="2"/>
        <v>57.710301282051276</v>
      </c>
      <c r="V101" s="45"/>
    </row>
    <row r="102" spans="1:22" ht="15">
      <c r="A102" s="30">
        <v>1876</v>
      </c>
      <c r="H102" s="13">
        <v>1.285</v>
      </c>
      <c r="O102" s="45"/>
      <c r="S102" s="12">
        <v>28.58318895313921</v>
      </c>
      <c r="T102" s="12"/>
      <c r="U102" s="45">
        <f t="shared" si="2"/>
        <v>55.25911858974358</v>
      </c>
      <c r="V102" s="45"/>
    </row>
    <row r="103" spans="1:22" ht="15">
      <c r="A103" s="30">
        <v>1877</v>
      </c>
      <c r="H103" s="13">
        <v>1.237</v>
      </c>
      <c r="O103" s="45"/>
      <c r="S103" s="12">
        <v>27.636786007858575</v>
      </c>
      <c r="T103" s="12"/>
      <c r="U103" s="45">
        <f t="shared" si="2"/>
        <v>53.194964743589736</v>
      </c>
      <c r="V103" s="45"/>
    </row>
    <row r="104" spans="1:22" ht="15">
      <c r="A104" s="30">
        <v>1878</v>
      </c>
      <c r="H104" s="13">
        <v>1.208</v>
      </c>
      <c r="O104" s="45"/>
      <c r="S104" s="12">
        <v>28.839583006871695</v>
      </c>
      <c r="T104" s="12"/>
      <c r="U104" s="45">
        <f t="shared" si="2"/>
        <v>51.94787179487179</v>
      </c>
      <c r="V104" s="45"/>
    </row>
    <row r="105" spans="1:22" ht="15">
      <c r="A105" s="30">
        <v>1879</v>
      </c>
      <c r="H105" s="13">
        <v>1.247</v>
      </c>
      <c r="O105" s="45"/>
      <c r="S105" s="12">
        <v>29.606802472948086</v>
      </c>
      <c r="T105" s="12"/>
      <c r="U105" s="45">
        <f t="shared" si="2"/>
        <v>53.62499679487179</v>
      </c>
      <c r="V105" s="45"/>
    </row>
    <row r="106" spans="1:22" ht="15">
      <c r="A106" s="61">
        <v>1880</v>
      </c>
      <c r="G106" s="12">
        <v>13.71</v>
      </c>
      <c r="H106" s="13">
        <v>1.31</v>
      </c>
      <c r="O106" s="45">
        <v>21.77470588235294</v>
      </c>
      <c r="S106" s="12">
        <v>28.839583006871695</v>
      </c>
      <c r="T106" s="12"/>
      <c r="U106" s="45">
        <f t="shared" si="2"/>
        <v>56.33419871794871</v>
      </c>
      <c r="V106" s="45"/>
    </row>
    <row r="107" spans="1:21" ht="15">
      <c r="A107" s="30">
        <v>1881</v>
      </c>
      <c r="O107" s="45"/>
      <c r="S107" s="12">
        <v>29.3465668866409</v>
      </c>
      <c r="T107" s="12"/>
      <c r="U107" s="45"/>
    </row>
    <row r="108" spans="1:20" ht="15">
      <c r="A108" s="30">
        <v>1882</v>
      </c>
      <c r="O108" s="45"/>
      <c r="S108" s="12">
        <v>29.090866236824322</v>
      </c>
      <c r="T108" s="12"/>
    </row>
    <row r="109" spans="1:20" ht="15">
      <c r="A109" s="30">
        <v>1883</v>
      </c>
      <c r="O109" s="45"/>
      <c r="S109" s="12">
        <v>29.87169471806049</v>
      </c>
      <c r="T109" s="12"/>
    </row>
    <row r="110" spans="1:20" ht="15">
      <c r="A110" s="30">
        <v>1884</v>
      </c>
      <c r="O110" s="45"/>
      <c r="S110" s="12">
        <v>29.87169471806049</v>
      </c>
      <c r="T110" s="12"/>
    </row>
    <row r="111" spans="1:20" ht="15">
      <c r="A111" s="30">
        <v>1885</v>
      </c>
      <c r="O111" s="45"/>
      <c r="S111" s="12">
        <v>30.991483345477963</v>
      </c>
      <c r="T111" s="12"/>
    </row>
    <row r="112" spans="1:20" ht="15">
      <c r="A112" s="30">
        <v>1886</v>
      </c>
      <c r="O112" s="45"/>
      <c r="S112" s="12">
        <v>33.490410822023065</v>
      </c>
      <c r="T112" s="12"/>
    </row>
    <row r="113" spans="1:20" ht="15">
      <c r="A113" s="30">
        <v>1887</v>
      </c>
      <c r="O113" s="45"/>
      <c r="S113" s="12">
        <v>33.842941462254885</v>
      </c>
      <c r="T113" s="12"/>
    </row>
    <row r="114" spans="1:20" ht="15">
      <c r="A114" s="30">
        <v>1888</v>
      </c>
      <c r="O114" s="45"/>
      <c r="S114" s="12">
        <v>35.27311859028192</v>
      </c>
      <c r="T114" s="12"/>
    </row>
    <row r="115" spans="1:20" ht="15">
      <c r="A115" s="30">
        <v>1889</v>
      </c>
      <c r="O115" s="45"/>
      <c r="S115" s="12">
        <v>35.27311859028192</v>
      </c>
      <c r="T115" s="12"/>
    </row>
    <row r="116" spans="1:20" ht="15">
      <c r="A116" s="30">
        <v>1890</v>
      </c>
      <c r="G116" s="12">
        <v>15.76</v>
      </c>
      <c r="O116" s="45">
        <v>25.03058823529412</v>
      </c>
      <c r="S116" s="12">
        <v>31.57771729744773</v>
      </c>
      <c r="T116" s="12"/>
    </row>
    <row r="117" spans="1:20" ht="15">
      <c r="A117" s="30">
        <v>1891</v>
      </c>
      <c r="O117" s="45"/>
      <c r="S117" s="12">
        <v>33.490410822023065</v>
      </c>
      <c r="T117" s="12"/>
    </row>
    <row r="118" spans="1:20" ht="15">
      <c r="A118" s="30">
        <v>1892</v>
      </c>
      <c r="O118" s="45"/>
      <c r="S118" s="12">
        <v>38.12347160767844</v>
      </c>
      <c r="T118" s="12"/>
    </row>
    <row r="119" spans="1:20" ht="15">
      <c r="A119" s="30">
        <v>1893</v>
      </c>
      <c r="O119" s="45"/>
      <c r="S119" s="12">
        <v>42.51084468691664</v>
      </c>
      <c r="T119" s="12"/>
    </row>
    <row r="120" spans="1:20" ht="15">
      <c r="A120" s="30">
        <v>1894</v>
      </c>
      <c r="O120" s="45"/>
      <c r="S120" s="12">
        <v>52.64229523995379</v>
      </c>
      <c r="T120" s="12"/>
    </row>
    <row r="121" spans="1:20" ht="15">
      <c r="A121" s="30">
        <v>1895</v>
      </c>
      <c r="O121" s="45"/>
      <c r="S121" s="12">
        <v>51.00302282648872</v>
      </c>
      <c r="T121" s="12"/>
    </row>
    <row r="122" spans="1:20" ht="15">
      <c r="A122" s="30">
        <v>1896</v>
      </c>
      <c r="O122" s="45"/>
      <c r="S122" s="12">
        <v>48.76805890487853</v>
      </c>
      <c r="T122" s="12"/>
    </row>
    <row r="125" spans="6:7" ht="15">
      <c r="F125" s="62" t="s">
        <v>272</v>
      </c>
      <c r="G125" s="12">
        <v>15.98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Lindert</dc:creator>
  <cp:keywords/>
  <dc:description/>
  <cp:lastModifiedBy>Peter H. Lindert</cp:lastModifiedBy>
  <cp:lastPrinted>2008-01-09T21:14:58Z</cp:lastPrinted>
  <dcterms:created xsi:type="dcterms:W3CDTF">2006-04-20T18:04:59Z</dcterms:created>
  <dcterms:modified xsi:type="dcterms:W3CDTF">2008-01-27T04:44:54Z</dcterms:modified>
  <cp:category/>
  <cp:version/>
  <cp:contentType/>
  <cp:contentStatus/>
  <cp:revision>1</cp:revision>
</cp:coreProperties>
</file>